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420-пп (Отчёт)" sheetId="1" r:id="rId1"/>
  </sheets>
  <definedNames>
    <definedName name="_xlnm._FilterDatabase" localSheetId="0" hidden="1">'420-пп (Отчёт)'!$B$71:$I$153</definedName>
    <definedName name="Par179" localSheetId="0">'420-пп (Отчёт)'!$A$63</definedName>
    <definedName name="Par180" localSheetId="0">'420-пп (Отчёт)'!$B$63</definedName>
    <definedName name="Par203" localSheetId="0">'420-пп (Отчёт)'!$E$71</definedName>
    <definedName name="Par204" localSheetId="0">'420-пп (Отчёт)'!$F$71</definedName>
    <definedName name="Par208" localSheetId="0">'420-пп (Отчёт)'!#REF!</definedName>
    <definedName name="Par217" localSheetId="0">'420-пп (Отчёт)'!$A$72</definedName>
    <definedName name="Par235" localSheetId="0">'420-пп (Отчёт)'!$A$74</definedName>
    <definedName name="Par253" localSheetId="0">'420-пп (Отчёт)'!$A$76</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(Отчёт)'!$A$1:$L$245</definedName>
  </definedNames>
  <calcPr fullCalcOnLoad="1"/>
</workbook>
</file>

<file path=xl/sharedStrings.xml><?xml version="1.0" encoding="utf-8"?>
<sst xmlns="http://schemas.openxmlformats.org/spreadsheetml/2006/main" count="1108" uniqueCount="289">
  <si>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</si>
  <si>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</si>
  <si>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</si>
  <si>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</si>
  <si>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</si>
  <si>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</si>
  <si>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</si>
  <si>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</si>
  <si>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</si>
  <si>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</si>
  <si>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</si>
  <si>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</si>
  <si>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</si>
  <si>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</si>
  <si>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</si>
  <si>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</si>
  <si>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</si>
  <si>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</si>
  <si>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</si>
  <si>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</si>
  <si>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</si>
  <si>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</si>
  <si>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</si>
  <si>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</si>
  <si>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</si>
  <si>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</si>
  <si>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</si>
  <si>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</si>
  <si>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</si>
  <si>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</si>
  <si>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</si>
  <si>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</si>
  <si>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</si>
  <si>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</si>
  <si>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</si>
  <si>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</si>
  <si>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</si>
  <si>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</si>
  <si>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</si>
  <si>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</si>
  <si>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</si>
  <si>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</si>
  <si>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</si>
  <si>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</si>
  <si>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</si>
  <si>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</si>
  <si>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</si>
  <si>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</si>
  <si>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</si>
  <si>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</si>
  <si>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</si>
  <si>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</si>
  <si>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</si>
  <si>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</si>
  <si>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</si>
  <si>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</si>
  <si>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</si>
  <si>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</si>
  <si>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</si>
  <si>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</si>
  <si>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</si>
  <si>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</si>
  <si>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</si>
  <si>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</si>
  <si>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</si>
  <si>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</si>
  <si>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</si>
  <si>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</si>
  <si>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</si>
  <si>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</si>
  <si>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</si>
  <si>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</si>
  <si>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</si>
  <si>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</si>
  <si>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</si>
  <si>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</si>
  <si>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</si>
  <si>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</si>
  <si>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</si>
  <si>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</si>
  <si>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</si>
  <si>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</si>
  <si>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</si>
  <si>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</si>
  <si>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</si>
  <si>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</si>
  <si>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</si>
  <si>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</si>
  <si>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</si>
  <si>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</si>
  <si>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</si>
  <si>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</si>
  <si>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</si>
  <si>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</si>
  <si>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</si>
  <si>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</si>
  <si>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</si>
  <si>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</si>
  <si>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</si>
  <si>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</si>
  <si>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</si>
  <si>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</si>
  <si>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</si>
  <si>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</si>
  <si>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</si>
  <si>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</si>
  <si>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</si>
  <si>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</si>
  <si>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</si>
  <si>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</si>
  <si>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</si>
  <si>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</si>
  <si>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</si>
  <si>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</si>
  <si>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</si>
  <si>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</si>
  <si>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</si>
  <si>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</si>
  <si>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</si>
  <si>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</si>
  <si>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</si>
  <si>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</si>
  <si>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</si>
  <si>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</si>
  <si>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</si>
  <si>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</si>
  <si>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</si>
  <si>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</si>
  <si>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</si>
  <si>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30.06.2018</t>
    </r>
  </si>
  <si>
    <t>14</t>
  </si>
  <si>
    <t>14.1</t>
  </si>
  <si>
    <t>14.2</t>
  </si>
  <si>
    <t>14.3</t>
  </si>
  <si>
    <t>Численность семей, получивших социальные услуги</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</si>
  <si>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</si>
  <si>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</si>
  <si>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</si>
  <si>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</si>
  <si>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</si>
  <si>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</si>
  <si>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</si>
  <si>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</si>
  <si>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</si>
  <si>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</si>
  <si>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</si>
  <si>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</si>
  <si>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</si>
  <si>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</si>
  <si>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</si>
  <si>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</si>
  <si>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</si>
  <si>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</si>
  <si>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</si>
  <si>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</si>
  <si>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</si>
  <si>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</si>
  <si>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</si>
  <si>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</si>
  <si>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</si>
  <si>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</si>
  <si>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</si>
  <si>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</si>
  <si>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</si>
  <si>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</si>
  <si>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</si>
  <si>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</si>
  <si>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</si>
  <si>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</si>
  <si>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</si>
  <si>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</si>
  <si>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 xml:space="preserve">Удовлетворенность получателей социальных услуг в оказанных социальных услугах </t>
  </si>
  <si>
    <t>Предоставление социального обслуживания в стационарной форме (социально-медицинские услуги, предоставляемые в стационарной форме)</t>
  </si>
  <si>
    <t>Предоставление социального обслуживания в стационарной форме (социально-психологические услуги, предоставляемые в стационарной форме)</t>
  </si>
  <si>
    <t>Предоставление социального обслуживания в стационарной форме ( социально-правовые услуги, предоставляемые в стационарной форме)</t>
  </si>
  <si>
    <t>280000000120003330522047001101100001002100101</t>
  </si>
  <si>
    <t>ВСЕГО</t>
  </si>
  <si>
    <t>Директор государственного бюджетного учреждения "Социально-реабилитационный центр для несовершеннолетних" Бежецкого района</t>
  </si>
  <si>
    <t>______________Е.Б.Искра
 "      "                      2018 г.</t>
  </si>
  <si>
    <t>"Социально-рабилитационный центр для несовершеннолетних" Бежецкого района</t>
  </si>
  <si>
    <t>22889000Р69000300002001</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</si>
  <si>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</si>
  <si>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 xml:space="preserve"> Семья </t>
  </si>
  <si>
    <r>
      <t>(</t>
    </r>
    <r>
      <rPr>
        <b/>
        <u val="single"/>
        <sz val="11"/>
        <color indexed="8"/>
        <rFont val="Times New Roman"/>
        <family val="1"/>
      </rPr>
      <t>6 месяцев</t>
    </r>
    <r>
      <rPr>
        <sz val="11"/>
        <color indexed="8"/>
        <rFont val="Times New Roman"/>
        <family val="1"/>
      </rPr>
      <t>, 9 месяцев</t>
    </r>
    <r>
      <rPr>
        <sz val="11"/>
        <color indexed="8"/>
        <rFont val="Times New Roman"/>
        <family val="1"/>
      </rPr>
      <t>,</t>
    </r>
    <r>
      <rPr>
        <sz val="11"/>
        <color indexed="8"/>
        <rFont val="Times New Roman"/>
        <family val="1"/>
      </rPr>
      <t xml:space="preserve"> год)</t>
    </r>
  </si>
  <si>
    <t>И.о. Министра социальной защиты населения Тверской области_______________Т.В. Боброва
"20" июля 2018 г.</t>
  </si>
  <si>
    <t>14.4</t>
  </si>
  <si>
    <t>14.5</t>
  </si>
  <si>
    <t>15</t>
  </si>
  <si>
    <t>15.1</t>
  </si>
  <si>
    <t>15.2</t>
  </si>
  <si>
    <t>15.3</t>
  </si>
  <si>
    <t>15.4</t>
  </si>
  <si>
    <t>15.5</t>
  </si>
  <si>
    <t>16</t>
  </si>
  <si>
    <t>16.1</t>
  </si>
  <si>
    <t>16.2</t>
  </si>
  <si>
    <t>16.3</t>
  </si>
  <si>
    <t>16.4</t>
  </si>
  <si>
    <t>16.5</t>
  </si>
  <si>
    <t>17</t>
  </si>
  <si>
    <t>17.1</t>
  </si>
  <si>
    <t>17.2</t>
  </si>
  <si>
    <t>17.3</t>
  </si>
  <si>
    <t>17.4</t>
  </si>
  <si>
    <t>17.5</t>
  </si>
  <si>
    <t>18</t>
  </si>
  <si>
    <t>18.1</t>
  </si>
  <si>
    <t>18.2</t>
  </si>
  <si>
    <t>18.3</t>
  </si>
  <si>
    <t>18.4</t>
  </si>
  <si>
    <t>18.5</t>
  </si>
  <si>
    <t>19</t>
  </si>
  <si>
    <t>19.1</t>
  </si>
  <si>
    <t>19.2</t>
  </si>
  <si>
    <t>19.3</t>
  </si>
  <si>
    <t>19.4</t>
  </si>
  <si>
    <t>19.5</t>
  </si>
  <si>
    <t>20</t>
  </si>
  <si>
    <t>20.1</t>
  </si>
  <si>
    <t>20.2</t>
  </si>
  <si>
    <t>20.3</t>
  </si>
  <si>
    <t>20.4</t>
  </si>
  <si>
    <t>20.5</t>
  </si>
  <si>
    <t>21</t>
  </si>
  <si>
    <t>21.1</t>
  </si>
  <si>
    <t>21.2</t>
  </si>
  <si>
    <t>21.3</t>
  </si>
  <si>
    <t>21.4</t>
  </si>
  <si>
    <t>21.5</t>
  </si>
  <si>
    <t>22</t>
  </si>
  <si>
    <t>22.1</t>
  </si>
  <si>
    <t>22.2</t>
  </si>
  <si>
    <t>22.3</t>
  </si>
  <si>
    <t>22.4</t>
  </si>
  <si>
    <t>22.5</t>
  </si>
  <si>
    <t>23</t>
  </si>
  <si>
    <t>23.1</t>
  </si>
  <si>
    <t>23.2</t>
  </si>
  <si>
    <t>23.3</t>
  </si>
  <si>
    <t>23.4</t>
  </si>
  <si>
    <t>23.5</t>
  </si>
  <si>
    <t>24</t>
  </si>
  <si>
    <t>24.1</t>
  </si>
  <si>
    <t>24.2</t>
  </si>
  <si>
    <t>24.3</t>
  </si>
  <si>
    <t>24.4</t>
  </si>
  <si>
    <t>24.5</t>
  </si>
  <si>
    <t>25</t>
  </si>
  <si>
    <t>25.1</t>
  </si>
  <si>
    <t>25.2</t>
  </si>
  <si>
    <t>25.3</t>
  </si>
  <si>
    <t>25.4</t>
  </si>
  <si>
    <t>25.5</t>
  </si>
  <si>
    <t>26</t>
  </si>
  <si>
    <t>26.1</t>
  </si>
  <si>
    <t>26.2</t>
  </si>
  <si>
    <t>26.3</t>
  </si>
  <si>
    <t>26.4</t>
  </si>
  <si>
    <t>26.5</t>
  </si>
  <si>
    <t>27</t>
  </si>
  <si>
    <t>27.1</t>
  </si>
  <si>
    <t>27.2</t>
  </si>
  <si>
    <t>27.3</t>
  </si>
  <si>
    <t>27.4</t>
  </si>
  <si>
    <t>27.5</t>
  </si>
  <si>
    <t>28</t>
  </si>
  <si>
    <t>28.1</t>
  </si>
  <si>
    <t>28.2</t>
  </si>
  <si>
    <t>28.3</t>
  </si>
  <si>
    <t>28.4</t>
  </si>
  <si>
    <t>28.5</t>
  </si>
  <si>
    <t>29</t>
  </si>
  <si>
    <t>29.1</t>
  </si>
  <si>
    <t>29.2</t>
  </si>
  <si>
    <t>29.3</t>
  </si>
  <si>
    <t>29.4</t>
  </si>
  <si>
    <t>29.5</t>
  </si>
  <si>
    <t>30</t>
  </si>
  <si>
    <t>30.1</t>
  </si>
  <si>
    <t>30.2</t>
  </si>
  <si>
    <t>30.3</t>
  </si>
  <si>
    <t>30.4</t>
  </si>
  <si>
    <t>30.5</t>
  </si>
  <si>
    <t>31</t>
  </si>
  <si>
    <t>31.1</t>
  </si>
  <si>
    <t>31.2</t>
  </si>
  <si>
    <t>31.3</t>
  </si>
  <si>
    <t>31.4</t>
  </si>
  <si>
    <t>31.5</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</si>
</sst>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s>
  <fonts count="68">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0"/>
      <name val="Times New Roman"/>
      <family val="1"/>
    </font>
    <font>
      <b/>
      <u val="single"/>
      <sz val="11"/>
      <color indexed="8"/>
      <name val="Times New Roman"/>
      <family val="1"/>
    </font>
    <font>
      <b/>
      <sz val="14"/>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2"/>
      <color indexed="8"/>
      <name val="Calibri"/>
      <family val="2"/>
    </font>
    <font>
      <sz val="12"/>
      <color indexed="8"/>
      <name val="Calibri"/>
      <family val="2"/>
    </font>
    <font>
      <sz val="12"/>
      <color indexed="8"/>
      <name val="Times New Roman"/>
      <family val="1"/>
    </font>
    <font>
      <sz val="14"/>
      <color indexed="8"/>
      <name val="Calibri"/>
      <family val="2"/>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2"/>
      <color theme="1"/>
      <name val="Calibri"/>
      <family val="2"/>
    </font>
    <font>
      <sz val="12"/>
      <color theme="1"/>
      <name val="Calibri"/>
      <family val="2"/>
    </font>
    <font>
      <sz val="12"/>
      <color rgb="FF000000"/>
      <name val="Times New Roman"/>
      <family val="1"/>
    </font>
    <font>
      <sz val="14"/>
      <color theme="1"/>
      <name val="Calibri"/>
      <family val="2"/>
    </font>
    <font>
      <b/>
      <sz val="14"/>
      <color rgb="FF000000"/>
      <name val="Times New Roman"/>
      <family val="1"/>
    </font>
    <font>
      <b/>
      <sz val="14"/>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6" tint="0.5999900102615356"/>
        <bgColor indexed="64"/>
      </patternFill>
    </fill>
  </fills>
  <borders count="57">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style="thin">
        <color rgb="FF000000"/>
      </left>
      <right style="thin">
        <color rgb="FF000000"/>
      </right>
      <top style="thin">
        <color rgb="FF000000"/>
      </top>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color indexed="63"/>
      </left>
      <right style="thin"/>
      <top style="medium"/>
      <bottom style="thin"/>
    </border>
    <border>
      <left>
        <color indexed="63"/>
      </left>
      <right style="thin"/>
      <top style="thin"/>
      <bottom style="medium"/>
    </border>
    <border>
      <left style="medium"/>
      <right style="thin">
        <color rgb="FF000000"/>
      </right>
      <top>
        <color indexed="63"/>
      </top>
      <bottom>
        <color indexed="63"/>
      </bottom>
    </border>
    <border>
      <left style="medium"/>
      <right style="medium"/>
      <top>
        <color indexed="63"/>
      </top>
      <bottom style="mediu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medium"/>
    </border>
    <border>
      <left style="thin"/>
      <right style="thin"/>
      <top>
        <color indexed="63"/>
      </top>
      <bottom>
        <color indexed="63"/>
      </bottom>
    </border>
    <border>
      <left style="thin">
        <color rgb="FF000000"/>
      </left>
      <right>
        <color indexed="63"/>
      </right>
      <top style="medium"/>
      <bottom style="thin">
        <color rgb="FF000000"/>
      </bottom>
    </border>
    <border>
      <left style="thin"/>
      <right style="thin"/>
      <top style="medium"/>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thin">
        <color rgb="FF000000"/>
      </left>
      <right style="thin">
        <color rgb="FF000000"/>
      </right>
      <top style="thin">
        <color rgb="FF000000"/>
      </top>
      <bottom style="medium"/>
    </border>
    <border>
      <left style="medium"/>
      <right style="thin"/>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4" fontId="43" fillId="0" borderId="1">
      <alignment horizontal="right" vertical="top" shrinkToFit="1"/>
      <protection/>
    </xf>
    <xf numFmtId="4" fontId="43" fillId="19" borderId="1">
      <alignment horizontal="right" vertical="top" shrinkToFit="1"/>
      <protection/>
    </xf>
    <xf numFmtId="4" fontId="43" fillId="20" borderId="2">
      <alignment horizontal="right" vertical="top" shrinkToFit="1"/>
      <protection/>
    </xf>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4" fillId="27" borderId="3" applyNumberFormat="0" applyAlignment="0" applyProtection="0"/>
    <xf numFmtId="0" fontId="45" fillId="28" borderId="4" applyNumberFormat="0" applyAlignment="0" applyProtection="0"/>
    <xf numFmtId="0" fontId="46" fillId="28" borderId="3" applyNumberFormat="0" applyAlignment="0" applyProtection="0"/>
    <xf numFmtId="0" fontId="4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0" fillId="32" borderId="0" applyNumberFormat="0" applyBorder="0" applyAlignment="0" applyProtection="0"/>
  </cellStyleXfs>
  <cellXfs count="201">
    <xf numFmtId="0" fontId="0" fillId="0" borderId="0" xfId="0" applyFont="1" applyAlignment="1">
      <alignment/>
    </xf>
    <xf numFmtId="0" fontId="2" fillId="0" borderId="12" xfId="0" applyFont="1" applyBorder="1" applyAlignment="1">
      <alignment horizontal="center" vertical="center" wrapText="1"/>
    </xf>
    <xf numFmtId="0" fontId="0" fillId="0" borderId="0" xfId="0" applyFont="1" applyAlignment="1">
      <alignment/>
    </xf>
    <xf numFmtId="0" fontId="0" fillId="0" borderId="12" xfId="0" applyBorder="1" applyAlignment="1">
      <alignment/>
    </xf>
    <xf numFmtId="0" fontId="0" fillId="0" borderId="0" xfId="0" applyBorder="1" applyAlignment="1">
      <alignment/>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3" fillId="0" borderId="0" xfId="0" applyFont="1" applyAlignment="1">
      <alignment horizont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33" borderId="12" xfId="0" applyFont="1" applyFill="1" applyBorder="1" applyAlignment="1">
      <alignment vertical="center" wrapText="1"/>
    </xf>
    <xf numFmtId="0" fontId="6" fillId="33" borderId="12" xfId="0" applyFont="1" applyFill="1" applyBorder="1" applyAlignment="1">
      <alignment vertical="top"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0" borderId="12" xfId="0" applyBorder="1" applyAlignment="1">
      <alignment horizontal="center" vertical="center"/>
    </xf>
    <xf numFmtId="0" fontId="2" fillId="33" borderId="12" xfId="0" applyFont="1" applyFill="1" applyBorder="1" applyAlignment="1">
      <alignment horizontal="center" vertical="center" wrapText="1"/>
    </xf>
    <xf numFmtId="0" fontId="0" fillId="33" borderId="0" xfId="0" applyFill="1" applyAlignment="1">
      <alignment/>
    </xf>
    <xf numFmtId="3" fontId="2" fillId="33" borderId="12" xfId="0" applyNumberFormat="1" applyFont="1" applyFill="1" applyBorder="1" applyAlignment="1">
      <alignment horizontal="center" vertical="center" wrapText="1"/>
    </xf>
    <xf numFmtId="4" fontId="12" fillId="33" borderId="12" xfId="0" applyNumberFormat="1" applyFont="1" applyFill="1" applyBorder="1" applyAlignment="1">
      <alignment horizontal="center" vertical="center" wrapText="1"/>
    </xf>
    <xf numFmtId="9" fontId="0" fillId="33" borderId="0" xfId="60" applyFont="1" applyFill="1" applyAlignment="1">
      <alignment/>
    </xf>
    <xf numFmtId="0" fontId="0" fillId="33" borderId="0" xfId="0" applyFill="1" applyBorder="1" applyAlignment="1">
      <alignment/>
    </xf>
    <xf numFmtId="0" fontId="6" fillId="33"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2" xfId="0" applyFill="1" applyBorder="1" applyAlignment="1">
      <alignment horizontal="center" vertical="center"/>
    </xf>
    <xf numFmtId="0" fontId="61" fillId="33" borderId="12" xfId="0" applyFont="1" applyFill="1" applyBorder="1" applyAlignment="1">
      <alignment horizontal="center" vertical="center"/>
    </xf>
    <xf numFmtId="0" fontId="2" fillId="0" borderId="12" xfId="0" applyFont="1" applyBorder="1" applyAlignment="1">
      <alignment horizontal="center" vertical="center" wrapText="1"/>
    </xf>
    <xf numFmtId="0" fontId="2" fillId="33" borderId="14" xfId="0" applyFont="1" applyFill="1" applyBorder="1" applyAlignment="1">
      <alignment horizontal="center" vertical="center" wrapText="1"/>
    </xf>
    <xf numFmtId="4" fontId="43" fillId="33" borderId="0" xfId="33" applyFill="1" applyBorder="1" applyProtection="1">
      <alignment horizontal="right" vertical="top" shrinkToFit="1"/>
      <protection/>
    </xf>
    <xf numFmtId="4" fontId="43" fillId="33" borderId="0" xfId="34" applyFill="1" applyBorder="1" applyProtection="1">
      <alignment horizontal="right" vertical="top" shrinkToFit="1"/>
      <protection/>
    </xf>
    <xf numFmtId="0" fontId="36" fillId="33" borderId="12"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vertical="center" wrapText="1"/>
    </xf>
    <xf numFmtId="0" fontId="6" fillId="33" borderId="21" xfId="0" applyFont="1" applyFill="1" applyBorder="1" applyAlignment="1">
      <alignment vertical="top" wrapText="1"/>
    </xf>
    <xf numFmtId="0" fontId="6" fillId="33" borderId="22" xfId="0" applyFont="1" applyFill="1" applyBorder="1" applyAlignment="1">
      <alignment vertical="top" wrapText="1"/>
    </xf>
    <xf numFmtId="0" fontId="7" fillId="0" borderId="15"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33" borderId="15"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2" fillId="33" borderId="21" xfId="0" applyFont="1" applyFill="1" applyBorder="1" applyAlignment="1">
      <alignment vertical="center" wrapText="1"/>
    </xf>
    <xf numFmtId="0" fontId="2" fillId="33" borderId="23" xfId="0" applyFont="1" applyFill="1" applyBorder="1" applyAlignment="1">
      <alignment vertical="center" wrapText="1"/>
    </xf>
    <xf numFmtId="0" fontId="2" fillId="33" borderId="22" xfId="0" applyFont="1" applyFill="1" applyBorder="1" applyAlignment="1">
      <alignment vertical="center" wrapText="1"/>
    </xf>
    <xf numFmtId="49" fontId="0" fillId="0" borderId="15" xfId="0" applyNumberFormat="1" applyBorder="1" applyAlignment="1">
      <alignment horizontal="center" vertical="center"/>
    </xf>
    <xf numFmtId="49" fontId="62" fillId="0" borderId="15" xfId="0" applyNumberFormat="1" applyFont="1" applyBorder="1" applyAlignment="1">
      <alignment horizontal="center" vertical="center"/>
    </xf>
    <xf numFmtId="49" fontId="63" fillId="0" borderId="15" xfId="0" applyNumberFormat="1" applyFont="1" applyBorder="1" applyAlignment="1">
      <alignment horizontal="center" vertical="center"/>
    </xf>
    <xf numFmtId="0" fontId="63" fillId="0" borderId="15" xfId="0" applyNumberFormat="1" applyFont="1" applyBorder="1" applyAlignment="1">
      <alignment horizontal="center" vertical="center"/>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5" xfId="0"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0" fontId="0" fillId="0" borderId="26" xfId="0" applyBorder="1" applyAlignment="1">
      <alignment/>
    </xf>
    <xf numFmtId="0" fontId="64" fillId="33" borderId="1" xfId="0" applyNumberFormat="1" applyFont="1" applyFill="1" applyBorder="1" applyAlignment="1">
      <alignment horizontal="center" vertical="top" wrapText="1"/>
    </xf>
    <xf numFmtId="0" fontId="64" fillId="33" borderId="27" xfId="0" applyNumberFormat="1" applyFont="1" applyFill="1" applyBorder="1" applyAlignment="1">
      <alignment horizontal="center" vertical="top" wrapText="1"/>
    </xf>
    <xf numFmtId="0" fontId="2" fillId="0" borderId="12" xfId="0" applyNumberFormat="1" applyFont="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0" fontId="6" fillId="33" borderId="19" xfId="0" applyFont="1" applyFill="1" applyBorder="1" applyAlignment="1">
      <alignment vertical="center" wrapText="1"/>
    </xf>
    <xf numFmtId="49" fontId="6" fillId="33" borderId="28" xfId="0" applyNumberFormat="1" applyFont="1" applyFill="1" applyBorder="1" applyAlignment="1" quotePrefix="1">
      <alignment vertical="top" wrapText="1"/>
    </xf>
    <xf numFmtId="49" fontId="6" fillId="33" borderId="29" xfId="0" applyNumberFormat="1" applyFont="1" applyFill="1" applyBorder="1" applyAlignment="1" quotePrefix="1">
      <alignment vertical="top" wrapText="1"/>
    </xf>
    <xf numFmtId="49" fontId="6" fillId="33" borderId="30" xfId="0" applyNumberFormat="1" applyFont="1" applyFill="1" applyBorder="1" applyAlignment="1" quotePrefix="1">
      <alignment vertical="top" wrapText="1"/>
    </xf>
    <xf numFmtId="0" fontId="2" fillId="33" borderId="15" xfId="0" applyFont="1" applyFill="1" applyBorder="1" applyAlignment="1">
      <alignment horizontal="center" vertical="center" wrapText="1"/>
    </xf>
    <xf numFmtId="49" fontId="13" fillId="33" borderId="0" xfId="0" applyNumberFormat="1" applyFont="1" applyFill="1" applyBorder="1" applyAlignment="1">
      <alignment horizontal="center" vertical="top" wrapText="1"/>
    </xf>
    <xf numFmtId="4" fontId="2" fillId="33" borderId="0"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0" fillId="0" borderId="13" xfId="0" applyBorder="1" applyAlignment="1">
      <alignment/>
    </xf>
    <xf numFmtId="0" fontId="11" fillId="0" borderId="0" xfId="0" applyFont="1" applyFill="1" applyBorder="1" applyAlignment="1">
      <alignment horizontal="center" vertical="center" wrapText="1"/>
    </xf>
    <xf numFmtId="0" fontId="65" fillId="0" borderId="0" xfId="0" applyFont="1" applyFill="1" applyBorder="1" applyAlignment="1">
      <alignment/>
    </xf>
    <xf numFmtId="2" fontId="6" fillId="0" borderId="0" xfId="0" applyNumberFormat="1" applyFont="1" applyFill="1" applyBorder="1" applyAlignment="1">
      <alignment horizontal="center" vertical="center" wrapText="1"/>
    </xf>
    <xf numFmtId="49" fontId="6" fillId="33" borderId="31" xfId="0" applyNumberFormat="1" applyFont="1" applyFill="1" applyBorder="1" applyAlignment="1" quotePrefix="1">
      <alignment vertical="top" wrapText="1"/>
    </xf>
    <xf numFmtId="49" fontId="6" fillId="33" borderId="32" xfId="0" applyNumberFormat="1" applyFont="1" applyFill="1" applyBorder="1" applyAlignment="1" quotePrefix="1">
      <alignment vertical="top" wrapText="1"/>
    </xf>
    <xf numFmtId="49" fontId="6" fillId="33" borderId="33" xfId="0" applyNumberFormat="1" applyFont="1" applyFill="1" applyBorder="1" applyAlignment="1" quotePrefix="1">
      <alignment vertical="top" wrapText="1"/>
    </xf>
    <xf numFmtId="49" fontId="6" fillId="33" borderId="34" xfId="0" applyNumberFormat="1" applyFont="1" applyFill="1" applyBorder="1" applyAlignment="1" quotePrefix="1">
      <alignment vertical="top" wrapText="1"/>
    </xf>
    <xf numFmtId="0" fontId="2" fillId="0" borderId="14" xfId="0" applyFont="1" applyBorder="1" applyAlignment="1">
      <alignment horizontal="center" vertical="center" wrapText="1"/>
    </xf>
    <xf numFmtId="4" fontId="2" fillId="33" borderId="35" xfId="0" applyNumberFormat="1" applyFont="1" applyFill="1" applyBorder="1" applyAlignment="1">
      <alignment horizontal="center" vertical="center" wrapText="1"/>
    </xf>
    <xf numFmtId="0" fontId="6" fillId="33" borderId="21" xfId="0"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0" fontId="6" fillId="33" borderId="22"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1" xfId="0" applyFont="1" applyFill="1" applyBorder="1" applyAlignment="1">
      <alignment horizontal="center" vertical="center" wrapText="1"/>
    </xf>
    <xf numFmtId="44" fontId="0" fillId="0" borderId="36" xfId="0" applyNumberFormat="1" applyFont="1" applyFill="1" applyBorder="1" applyAlignment="1">
      <alignment horizontal="center" vertical="center" wrapText="1"/>
    </xf>
    <xf numFmtId="49" fontId="6" fillId="33" borderId="37" xfId="0" applyNumberFormat="1" applyFont="1" applyFill="1" applyBorder="1" applyAlignment="1" quotePrefix="1">
      <alignment vertical="top" wrapText="1"/>
    </xf>
    <xf numFmtId="4" fontId="2" fillId="33" borderId="38"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 fillId="0" borderId="0" xfId="0" applyFont="1" applyAlignment="1">
      <alignment horizontal="left" wrapText="1"/>
    </xf>
    <xf numFmtId="0" fontId="6" fillId="35" borderId="21"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1" fillId="35" borderId="21" xfId="0" applyFont="1" applyFill="1" applyBorder="1" applyAlignment="1">
      <alignment horizontal="center" vertical="center" wrapText="1"/>
    </xf>
    <xf numFmtId="2" fontId="6" fillId="35" borderId="21" xfId="0" applyNumberFormat="1" applyFont="1" applyFill="1" applyBorder="1" applyAlignment="1">
      <alignment horizontal="center" vertical="center" wrapText="1"/>
    </xf>
    <xf numFmtId="2" fontId="6" fillId="35" borderId="12" xfId="0" applyNumberFormat="1" applyFont="1" applyFill="1" applyBorder="1" applyAlignment="1">
      <alignment horizontal="center" vertical="center" wrapText="1"/>
    </xf>
    <xf numFmtId="2" fontId="6" fillId="35" borderId="22" xfId="0" applyNumberFormat="1" applyFont="1" applyFill="1" applyBorder="1" applyAlignment="1">
      <alignment horizontal="center" vertical="center" wrapText="1"/>
    </xf>
    <xf numFmtId="4" fontId="61" fillId="35" borderId="24" xfId="0" applyNumberFormat="1" applyFont="1" applyFill="1" applyBorder="1" applyAlignment="1">
      <alignment vertical="top" wrapText="1"/>
    </xf>
    <xf numFmtId="4" fontId="61" fillId="35" borderId="15" xfId="0" applyNumberFormat="1" applyFont="1" applyFill="1" applyBorder="1" applyAlignment="1">
      <alignment vertical="top" wrapText="1"/>
    </xf>
    <xf numFmtId="4" fontId="61" fillId="35" borderId="25" xfId="0" applyNumberFormat="1" applyFont="1" applyFill="1" applyBorder="1" applyAlignment="1">
      <alignment vertical="top" wrapText="1"/>
    </xf>
    <xf numFmtId="0" fontId="10" fillId="36" borderId="38" xfId="0" applyFont="1" applyFill="1" applyBorder="1" applyAlignment="1">
      <alignment horizontal="center" vertical="center" wrapText="1"/>
    </xf>
    <xf numFmtId="0" fontId="51" fillId="0" borderId="26" xfId="0" applyFont="1" applyBorder="1" applyAlignment="1">
      <alignment/>
    </xf>
    <xf numFmtId="0" fontId="10" fillId="36" borderId="26" xfId="0" applyFont="1" applyFill="1" applyBorder="1" applyAlignment="1">
      <alignment horizontal="center" vertical="center" wrapText="1"/>
    </xf>
    <xf numFmtId="2" fontId="10" fillId="36" borderId="12" xfId="0" applyNumberFormat="1" applyFont="1" applyFill="1" applyBorder="1" applyAlignment="1">
      <alignment horizontal="center" vertical="center" wrapText="1"/>
    </xf>
    <xf numFmtId="2" fontId="10" fillId="36" borderId="12" xfId="0" applyNumberFormat="1" applyFont="1" applyFill="1" applyBorder="1" applyAlignment="1">
      <alignment horizontal="center" wrapText="1"/>
    </xf>
    <xf numFmtId="4" fontId="61" fillId="35" borderId="39" xfId="0" applyNumberFormat="1" applyFont="1" applyFill="1" applyBorder="1" applyAlignment="1">
      <alignment vertical="top" wrapText="1"/>
    </xf>
    <xf numFmtId="0" fontId="6" fillId="33" borderId="23" xfId="0" applyFont="1" applyFill="1" applyBorder="1" applyAlignment="1">
      <alignment horizontal="center" vertical="center" wrapText="1"/>
    </xf>
    <xf numFmtId="49" fontId="6" fillId="33" borderId="40" xfId="0" applyNumberFormat="1" applyFont="1" applyFill="1" applyBorder="1" applyAlignment="1">
      <alignment horizontal="center" vertical="top" wrapText="1"/>
    </xf>
    <xf numFmtId="4" fontId="2" fillId="33" borderId="41" xfId="0" applyNumberFormat="1" applyFont="1" applyFill="1" applyBorder="1" applyAlignment="1">
      <alignment horizontal="center" vertical="center" wrapText="1"/>
    </xf>
    <xf numFmtId="0" fontId="11" fillId="35" borderId="23" xfId="0" applyFont="1" applyFill="1" applyBorder="1" applyAlignment="1">
      <alignment horizontal="center" vertical="center" wrapText="1"/>
    </xf>
    <xf numFmtId="0" fontId="11" fillId="33" borderId="42" xfId="0" applyFont="1" applyFill="1" applyBorder="1" applyAlignment="1">
      <alignment horizontal="center" vertical="center" wrapText="1"/>
    </xf>
    <xf numFmtId="2" fontId="6" fillId="35" borderId="23" xfId="0" applyNumberFormat="1" applyFont="1" applyFill="1" applyBorder="1" applyAlignment="1">
      <alignment horizontal="center" vertical="center" wrapText="1"/>
    </xf>
    <xf numFmtId="4" fontId="14" fillId="35" borderId="43" xfId="0" applyNumberFormat="1" applyFont="1" applyFill="1" applyBorder="1" applyAlignment="1">
      <alignment vertical="top" wrapText="1"/>
    </xf>
    <xf numFmtId="4" fontId="66" fillId="35" borderId="1" xfId="33" applyFont="1" applyFill="1" applyAlignment="1" applyProtection="1">
      <alignment horizontal="center" vertical="top" shrinkToFit="1"/>
      <protection/>
    </xf>
    <xf numFmtId="4" fontId="16" fillId="35" borderId="12" xfId="0" applyNumberFormat="1" applyFont="1" applyFill="1" applyBorder="1" applyAlignment="1">
      <alignment horizontal="center" vertical="center" wrapText="1"/>
    </xf>
    <xf numFmtId="4" fontId="66" fillId="35" borderId="2" xfId="35" applyFont="1" applyFill="1" applyAlignment="1" applyProtection="1">
      <alignment horizontal="center" vertical="top" shrinkToFit="1"/>
      <protection/>
    </xf>
    <xf numFmtId="4" fontId="16" fillId="36" borderId="12" xfId="0" applyNumberFormat="1" applyFont="1" applyFill="1" applyBorder="1" applyAlignment="1">
      <alignment horizontal="center" vertical="center" wrapText="1"/>
    </xf>
    <xf numFmtId="0" fontId="67" fillId="0" borderId="44" xfId="0" applyFont="1" applyBorder="1" applyAlignment="1">
      <alignment/>
    </xf>
    <xf numFmtId="4" fontId="16" fillId="36" borderId="19"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6" xfId="0" applyFont="1" applyFill="1" applyBorder="1" applyAlignment="1">
      <alignment vertical="center" wrapText="1"/>
    </xf>
    <xf numFmtId="0" fontId="2" fillId="35"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6" fillId="33" borderId="45" xfId="0" applyNumberFormat="1" applyFont="1" applyFill="1" applyBorder="1" applyAlignment="1" quotePrefix="1">
      <alignment vertical="top" wrapText="1"/>
    </xf>
    <xf numFmtId="0" fontId="6" fillId="33" borderId="46" xfId="0" applyFont="1" applyFill="1" applyBorder="1" applyAlignment="1">
      <alignment vertical="center" wrapText="1"/>
    </xf>
    <xf numFmtId="0" fontId="2" fillId="33" borderId="47" xfId="0" applyFont="1" applyFill="1" applyBorder="1" applyAlignment="1">
      <alignment horizontal="center" vertical="center" wrapText="1"/>
    </xf>
    <xf numFmtId="0" fontId="2" fillId="33" borderId="35" xfId="0" applyFont="1" applyFill="1" applyBorder="1" applyAlignment="1">
      <alignment horizontal="center" vertical="center" wrapText="1"/>
    </xf>
    <xf numFmtId="2" fontId="2" fillId="35" borderId="21"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0" fillId="33" borderId="18" xfId="0" applyFill="1" applyBorder="1" applyAlignment="1">
      <alignment/>
    </xf>
    <xf numFmtId="0" fontId="2" fillId="33" borderId="36" xfId="0"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0" fillId="33" borderId="22" xfId="0" applyFill="1" applyBorder="1" applyAlignment="1">
      <alignment horizontal="center" vertical="center"/>
    </xf>
    <xf numFmtId="0" fontId="2" fillId="33" borderId="22"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0" fillId="33" borderId="19" xfId="0" applyFill="1" applyBorder="1" applyAlignment="1">
      <alignment/>
    </xf>
    <xf numFmtId="0" fontId="2" fillId="33" borderId="21" xfId="0" applyFont="1" applyFill="1" applyBorder="1" applyAlignment="1">
      <alignment horizontal="center" vertical="center" wrapText="1"/>
    </xf>
    <xf numFmtId="0" fontId="0" fillId="33" borderId="17" xfId="0" applyFill="1" applyBorder="1" applyAlignment="1">
      <alignment/>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65" fillId="33" borderId="17" xfId="0" applyFont="1" applyFill="1" applyBorder="1" applyAlignment="1">
      <alignment/>
    </xf>
    <xf numFmtId="0" fontId="65" fillId="0" borderId="18" xfId="0" applyFont="1" applyBorder="1" applyAlignment="1">
      <alignment/>
    </xf>
    <xf numFmtId="0" fontId="65" fillId="0" borderId="48" xfId="0" applyFont="1" applyBorder="1" applyAlignment="1">
      <alignment/>
    </xf>
    <xf numFmtId="0" fontId="64" fillId="33" borderId="49" xfId="0" applyNumberFormat="1" applyFont="1" applyFill="1" applyBorder="1" applyAlignment="1">
      <alignment horizontal="center" vertical="top" wrapText="1"/>
    </xf>
    <xf numFmtId="0" fontId="0" fillId="0" borderId="19" xfId="0" applyBorder="1" applyAlignment="1">
      <alignment/>
    </xf>
    <xf numFmtId="49" fontId="6" fillId="33" borderId="50" xfId="0" applyNumberFormat="1" applyFont="1" applyFill="1" applyBorder="1" applyAlignment="1" quotePrefix="1">
      <alignment vertical="top" wrapText="1"/>
    </xf>
    <xf numFmtId="0" fontId="2" fillId="33" borderId="14" xfId="0" applyFont="1" applyFill="1" applyBorder="1" applyAlignment="1">
      <alignment vertical="center" wrapText="1"/>
    </xf>
    <xf numFmtId="0" fontId="6" fillId="33" borderId="48" xfId="0" applyFont="1" applyFill="1" applyBorder="1" applyAlignment="1">
      <alignment vertical="center" wrapText="1"/>
    </xf>
    <xf numFmtId="0" fontId="2" fillId="33" borderId="51"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0" fillId="0" borderId="14" xfId="0" applyBorder="1" applyAlignment="1">
      <alignment/>
    </xf>
    <xf numFmtId="0" fontId="64" fillId="33" borderId="22" xfId="0" applyNumberFormat="1" applyFont="1" applyFill="1" applyBorder="1" applyAlignment="1">
      <alignment horizontal="center" vertical="top" wrapText="1"/>
    </xf>
    <xf numFmtId="0" fontId="0" fillId="0" borderId="48" xfId="0" applyBorder="1" applyAlignment="1">
      <alignment/>
    </xf>
    <xf numFmtId="0" fontId="64" fillId="33" borderId="14" xfId="0" applyNumberFormat="1" applyFont="1" applyFill="1" applyBorder="1" applyAlignment="1">
      <alignment horizontal="center" vertical="top" wrapText="1"/>
    </xf>
    <xf numFmtId="0" fontId="2" fillId="34" borderId="14" xfId="0" applyFont="1" applyFill="1" applyBorder="1" applyAlignment="1">
      <alignment horizontal="center" vertical="center" wrapText="1"/>
    </xf>
    <xf numFmtId="49" fontId="6" fillId="33" borderId="52" xfId="0" applyNumberFormat="1" applyFont="1" applyFill="1" applyBorder="1" applyAlignment="1" quotePrefix="1">
      <alignment vertical="top" wrapText="1"/>
    </xf>
    <xf numFmtId="4" fontId="2" fillId="35" borderId="24" xfId="0" applyNumberFormat="1" applyFont="1" applyFill="1" applyBorder="1" applyAlignment="1">
      <alignment horizontal="center" vertical="center" wrapText="1"/>
    </xf>
    <xf numFmtId="4" fontId="2" fillId="35" borderId="15" xfId="0" applyNumberFormat="1" applyFont="1" applyFill="1" applyBorder="1" applyAlignment="1">
      <alignment horizontal="center" vertical="center" wrapText="1"/>
    </xf>
    <xf numFmtId="4" fontId="2" fillId="35" borderId="25" xfId="0" applyNumberFormat="1" applyFont="1" applyFill="1" applyBorder="1" applyAlignment="1">
      <alignment horizontal="center" vertical="center" wrapText="1"/>
    </xf>
    <xf numFmtId="4" fontId="2" fillId="35" borderId="39" xfId="0" applyNumberFormat="1" applyFont="1" applyFill="1" applyBorder="1" applyAlignment="1">
      <alignment horizontal="center" vertical="center" wrapText="1"/>
    </xf>
    <xf numFmtId="0" fontId="0" fillId="0" borderId="47" xfId="0" applyBorder="1" applyAlignment="1">
      <alignment/>
    </xf>
    <xf numFmtId="2" fontId="10" fillId="0" borderId="38"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0" xfId="0" applyFont="1" applyAlignment="1">
      <alignment horizontal="center" vertical="center"/>
    </xf>
    <xf numFmtId="49" fontId="13" fillId="33" borderId="31" xfId="0" applyNumberFormat="1" applyFont="1" applyFill="1" applyBorder="1" applyAlignment="1">
      <alignment horizontal="center" vertical="top" wrapText="1"/>
    </xf>
    <xf numFmtId="49" fontId="13" fillId="33" borderId="53" xfId="0" applyNumberFormat="1" applyFont="1" applyFill="1" applyBorder="1" applyAlignment="1">
      <alignment horizontal="center" vertical="top" wrapText="1"/>
    </xf>
    <xf numFmtId="49" fontId="13" fillId="33" borderId="54" xfId="0" applyNumberFormat="1" applyFont="1" applyFill="1" applyBorder="1" applyAlignment="1">
      <alignment horizontal="center" vertical="top" wrapText="1"/>
    </xf>
    <xf numFmtId="0" fontId="2" fillId="0" borderId="0" xfId="0" applyFont="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33" borderId="0" xfId="0" applyFont="1" applyFill="1" applyAlignment="1">
      <alignment horizontal="center" vertical="center"/>
    </xf>
    <xf numFmtId="0" fontId="2" fillId="0" borderId="12"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9" fillId="0" borderId="0"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2" xfId="0" applyBorder="1" applyAlignment="1">
      <alignment horizontal="center" vertical="center" wrapText="1"/>
    </xf>
    <xf numFmtId="2" fontId="10" fillId="36" borderId="55" xfId="0" applyNumberFormat="1" applyFont="1" applyFill="1" applyBorder="1" applyAlignment="1">
      <alignment horizontal="center" vertical="center" wrapText="1"/>
    </xf>
    <xf numFmtId="2" fontId="10" fillId="36" borderId="56" xfId="0" applyNumberFormat="1" applyFont="1" applyFill="1" applyBorder="1" applyAlignment="1">
      <alignment horizontal="center" vertical="center" wrapText="1"/>
    </xf>
    <xf numFmtId="2" fontId="10" fillId="36" borderId="38"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10153650"/>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12507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810875"/>
          <a:ext cx="1733550" cy="0"/>
        </a:xfrm>
        <a:prstGeom prst="rect">
          <a:avLst/>
        </a:prstGeom>
        <a:solidFill>
          <a:srgbClr val="F2DCDB"/>
        </a:solidFill>
        <a:ln w="9525" cmpd="sng">
          <a:noFill/>
        </a:ln>
      </xdr:spPr>
    </xdr:pic>
    <xdr:clientData/>
  </xdr:twoCellAnchor>
  <xdr:twoCellAnchor>
    <xdr:from>
      <xdr:col>3</xdr:col>
      <xdr:colOff>390525</xdr:colOff>
      <xdr:row>63</xdr:row>
      <xdr:rowOff>0</xdr:rowOff>
    </xdr:from>
    <xdr:to>
      <xdr:col>3</xdr:col>
      <xdr:colOff>2105025</xdr:colOff>
      <xdr:row>63</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315563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57"/>
  <sheetViews>
    <sheetView tabSelected="1" zoomScale="50" zoomScaleNormal="50" zoomScaleSheetLayoutView="64" workbookViewId="0" topLeftCell="A46">
      <selection activeCell="F62" sqref="F62"/>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84" t="s">
        <v>30</v>
      </c>
      <c r="B1" s="184"/>
      <c r="C1" s="6"/>
      <c r="G1" s="8" t="s">
        <v>29</v>
      </c>
    </row>
    <row r="2" spans="1:7" ht="45" customHeight="1">
      <c r="A2" s="185" t="s">
        <v>184</v>
      </c>
      <c r="B2" s="185"/>
      <c r="C2" s="7"/>
      <c r="G2" s="186" t="s">
        <v>177</v>
      </c>
    </row>
    <row r="3" spans="1:7" ht="52.5" customHeight="1">
      <c r="A3" s="185"/>
      <c r="B3" s="185"/>
      <c r="C3" s="7"/>
      <c r="G3" s="186"/>
    </row>
    <row r="4" spans="1:7" ht="43.5">
      <c r="A4" s="185"/>
      <c r="B4" s="185"/>
      <c r="C4" s="7"/>
      <c r="G4" s="96" t="s">
        <v>178</v>
      </c>
    </row>
    <row r="5" spans="1:7" ht="15.75">
      <c r="A5" s="187" t="s">
        <v>6</v>
      </c>
      <c r="B5" s="187"/>
      <c r="C5" s="187"/>
      <c r="D5" s="187"/>
      <c r="E5" s="187"/>
      <c r="F5" s="187"/>
      <c r="G5" s="187"/>
    </row>
    <row r="6" spans="1:7" ht="15">
      <c r="A6" s="188" t="s">
        <v>31</v>
      </c>
      <c r="B6" s="188"/>
      <c r="C6" s="188"/>
      <c r="D6" s="188"/>
      <c r="E6" s="188"/>
      <c r="F6" s="188"/>
      <c r="G6" s="188"/>
    </row>
    <row r="7" spans="1:7" ht="15">
      <c r="A7" s="191" t="s">
        <v>179</v>
      </c>
      <c r="B7" s="191"/>
      <c r="C7" s="191"/>
      <c r="D7" s="191"/>
      <c r="E7" s="191"/>
      <c r="F7" s="191"/>
      <c r="G7" s="191"/>
    </row>
    <row r="8" spans="1:7" ht="15">
      <c r="A8" s="175" t="s">
        <v>4</v>
      </c>
      <c r="B8" s="175"/>
      <c r="C8" s="175"/>
      <c r="D8" s="175"/>
      <c r="E8" s="175"/>
      <c r="F8" s="175"/>
      <c r="G8" s="175"/>
    </row>
    <row r="9" spans="1:7" ht="15">
      <c r="A9" s="175"/>
      <c r="B9" s="175"/>
      <c r="C9" s="175"/>
      <c r="D9" s="175"/>
      <c r="E9" s="175"/>
      <c r="F9" s="175"/>
      <c r="G9" s="175"/>
    </row>
    <row r="10" spans="1:7" ht="20.25">
      <c r="A10" s="179" t="s">
        <v>129</v>
      </c>
      <c r="B10" s="175"/>
      <c r="C10" s="175"/>
      <c r="D10" s="175"/>
      <c r="E10" s="175"/>
      <c r="F10" s="175"/>
      <c r="G10" s="175"/>
    </row>
    <row r="11" spans="1:7" ht="15">
      <c r="A11" s="179" t="s">
        <v>183</v>
      </c>
      <c r="B11" s="175"/>
      <c r="C11" s="175"/>
      <c r="D11" s="175"/>
      <c r="E11" s="175"/>
      <c r="F11" s="175"/>
      <c r="G11" s="175"/>
    </row>
    <row r="12" spans="1:7" ht="11.25" customHeight="1">
      <c r="A12" s="175"/>
      <c r="B12" s="175"/>
      <c r="C12" s="175"/>
      <c r="D12" s="175"/>
      <c r="E12" s="175"/>
      <c r="F12" s="175"/>
      <c r="G12" s="175"/>
    </row>
    <row r="13" spans="1:7" ht="15">
      <c r="A13" s="175" t="s">
        <v>7</v>
      </c>
      <c r="B13" s="175"/>
      <c r="C13" s="175"/>
      <c r="D13" s="175"/>
      <c r="E13" s="175"/>
      <c r="F13" s="175"/>
      <c r="G13" s="175"/>
    </row>
    <row r="14" spans="1:7" ht="15">
      <c r="A14" s="175" t="s">
        <v>3</v>
      </c>
      <c r="B14" s="175"/>
      <c r="C14" s="175"/>
      <c r="D14" s="175"/>
      <c r="E14" s="175"/>
      <c r="F14" s="175"/>
      <c r="G14" s="175"/>
    </row>
    <row r="15" spans="1:9" ht="18.75" customHeight="1">
      <c r="A15" s="17"/>
      <c r="B15" s="17"/>
      <c r="C15" s="17"/>
      <c r="D15" s="17"/>
      <c r="E15" s="17"/>
      <c r="F15" s="17"/>
      <c r="G15" s="17"/>
      <c r="H15" s="17"/>
      <c r="I15" s="17"/>
    </row>
    <row r="16" spans="1:9" ht="198" customHeight="1">
      <c r="A16" s="16" t="s">
        <v>0</v>
      </c>
      <c r="B16" s="16" t="s">
        <v>24</v>
      </c>
      <c r="C16" s="16" t="s">
        <v>25</v>
      </c>
      <c r="D16" s="16" t="s">
        <v>26</v>
      </c>
      <c r="E16" s="16" t="s">
        <v>27</v>
      </c>
      <c r="F16" s="16" t="s">
        <v>21</v>
      </c>
      <c r="G16" s="14" t="s">
        <v>5</v>
      </c>
      <c r="H16" s="17"/>
      <c r="I16" s="17"/>
    </row>
    <row r="17" spans="1:9" ht="18.75" customHeight="1">
      <c r="A17" s="16">
        <v>1</v>
      </c>
      <c r="B17" s="16">
        <v>2</v>
      </c>
      <c r="C17" s="16">
        <v>3</v>
      </c>
      <c r="D17" s="16">
        <v>4</v>
      </c>
      <c r="E17" s="16">
        <v>5</v>
      </c>
      <c r="F17" s="16" t="s">
        <v>23</v>
      </c>
      <c r="G17" s="16">
        <v>7</v>
      </c>
      <c r="H17" s="17"/>
      <c r="I17" s="17"/>
    </row>
    <row r="18" spans="1:9" ht="59.25" customHeight="1" thickBot="1">
      <c r="A18" s="18">
        <v>1</v>
      </c>
      <c r="B18" s="122">
        <v>5083000</v>
      </c>
      <c r="C18" s="123">
        <v>0</v>
      </c>
      <c r="D18" s="122">
        <v>17.51</v>
      </c>
      <c r="E18" s="124">
        <v>4047381.49</v>
      </c>
      <c r="F18" s="125">
        <f>E18/(B18+C18+D18)</f>
        <v>0.7962556654659253</v>
      </c>
      <c r="G18" s="19"/>
      <c r="H18" s="20"/>
      <c r="I18" s="17"/>
    </row>
    <row r="19" spans="1:9" ht="29.25" customHeight="1">
      <c r="A19" s="21"/>
      <c r="B19" s="29"/>
      <c r="C19" s="21"/>
      <c r="D19" s="29"/>
      <c r="E19" s="30"/>
      <c r="F19" s="21"/>
      <c r="G19" s="21"/>
      <c r="H19" s="17"/>
      <c r="I19" s="17"/>
    </row>
    <row r="20" spans="1:9" ht="15">
      <c r="A20" s="182" t="s">
        <v>8</v>
      </c>
      <c r="B20" s="182"/>
      <c r="C20" s="182"/>
      <c r="D20" s="182"/>
      <c r="E20" s="182"/>
      <c r="F20" s="182"/>
      <c r="G20" s="182"/>
      <c r="H20" s="17"/>
      <c r="I20" s="17"/>
    </row>
    <row r="21" spans="1:9" ht="15">
      <c r="A21" s="182" t="s">
        <v>9</v>
      </c>
      <c r="B21" s="182"/>
      <c r="C21" s="182"/>
      <c r="D21" s="182"/>
      <c r="E21" s="182"/>
      <c r="F21" s="182"/>
      <c r="G21" s="182"/>
      <c r="H21" s="17"/>
      <c r="I21" s="17"/>
    </row>
    <row r="22" spans="1:9" ht="15" customHeight="1">
      <c r="A22" s="17"/>
      <c r="B22" s="17"/>
      <c r="C22" s="17"/>
      <c r="D22" s="17"/>
      <c r="E22" s="17"/>
      <c r="F22" s="17"/>
      <c r="G22" s="17"/>
      <c r="H22" s="17"/>
      <c r="I22" s="24"/>
    </row>
    <row r="23" spans="1:12" ht="114.75" customHeight="1">
      <c r="A23" s="174" t="s">
        <v>0</v>
      </c>
      <c r="B23" s="173" t="s">
        <v>1</v>
      </c>
      <c r="C23" s="173" t="s">
        <v>121</v>
      </c>
      <c r="D23" s="173" t="s">
        <v>122</v>
      </c>
      <c r="E23" s="173" t="s">
        <v>123</v>
      </c>
      <c r="F23" s="173" t="s">
        <v>10</v>
      </c>
      <c r="G23" s="173" t="s">
        <v>11</v>
      </c>
      <c r="H23" s="189" t="s">
        <v>124</v>
      </c>
      <c r="I23" s="173" t="s">
        <v>125</v>
      </c>
      <c r="J23" s="192" t="s">
        <v>32</v>
      </c>
      <c r="K23" s="193" t="s">
        <v>22</v>
      </c>
      <c r="L23" s="192" t="s">
        <v>126</v>
      </c>
    </row>
    <row r="24" spans="1:12" ht="30.75" customHeight="1">
      <c r="A24" s="174"/>
      <c r="B24" s="174"/>
      <c r="C24" s="174"/>
      <c r="D24" s="174"/>
      <c r="E24" s="174"/>
      <c r="F24" s="174"/>
      <c r="G24" s="174"/>
      <c r="H24" s="190"/>
      <c r="I24" s="174"/>
      <c r="J24" s="183"/>
      <c r="K24" s="194"/>
      <c r="L24" s="183"/>
    </row>
    <row r="25" spans="1:12" ht="15.75" thickBot="1">
      <c r="A25" s="16">
        <v>1</v>
      </c>
      <c r="B25" s="28">
        <v>2</v>
      </c>
      <c r="C25" s="28">
        <v>3</v>
      </c>
      <c r="D25" s="28">
        <v>4</v>
      </c>
      <c r="E25" s="28">
        <v>5</v>
      </c>
      <c r="F25" s="28">
        <v>6</v>
      </c>
      <c r="G25" s="28">
        <v>7</v>
      </c>
      <c r="H25" s="28">
        <v>8</v>
      </c>
      <c r="I25" s="28">
        <v>9</v>
      </c>
      <c r="J25" s="83">
        <v>10</v>
      </c>
      <c r="K25" s="83">
        <v>11</v>
      </c>
      <c r="L25" s="1">
        <v>12</v>
      </c>
    </row>
    <row r="26" spans="1:12" s="2" customFormat="1" ht="63" customHeight="1">
      <c r="A26" s="33">
        <v>1</v>
      </c>
      <c r="B26" s="80" t="s">
        <v>135</v>
      </c>
      <c r="C26" s="55" t="s">
        <v>136</v>
      </c>
      <c r="D26" s="35" t="s">
        <v>33</v>
      </c>
      <c r="E26" s="84" t="s">
        <v>34</v>
      </c>
      <c r="F26" s="97">
        <v>10</v>
      </c>
      <c r="G26" s="85">
        <v>0</v>
      </c>
      <c r="H26" s="103">
        <f>G26/F26</f>
        <v>0</v>
      </c>
      <c r="I26" s="106">
        <v>642262.7</v>
      </c>
      <c r="J26" s="167">
        <f>I26/SUM($I$26:$I$56)</f>
        <v>0.08061762354544269</v>
      </c>
      <c r="K26" s="196">
        <f>(H26*J26+H27*J27+H28*J28+H29*J29+H30*J30+H31*J31+H32*J32+H33*J33+H34*J34+H35*J35+H36*J36+H37*J37+H38*J38+H39*J39+H40*J40+H41*J41+H42*J42+H43*J43+H44*J44+H45*J45+H46*J46+H47*J47+H48*J48+H49*J49+H50*J50+H51*J51+H52*J52+H53*J53+H54*J54+H55*J55+H56*J56)</f>
        <v>0.5206337722070393</v>
      </c>
      <c r="L26" s="128"/>
    </row>
    <row r="27" spans="1:12" s="2" customFormat="1" ht="61.5" customHeight="1">
      <c r="A27" s="33">
        <v>2</v>
      </c>
      <c r="B27" s="81" t="s">
        <v>137</v>
      </c>
      <c r="C27" s="56" t="s">
        <v>138</v>
      </c>
      <c r="D27" s="36" t="s">
        <v>33</v>
      </c>
      <c r="E27" s="58" t="s">
        <v>34</v>
      </c>
      <c r="F27" s="98">
        <v>10</v>
      </c>
      <c r="G27" s="22">
        <v>0</v>
      </c>
      <c r="H27" s="104">
        <f aca="true" t="shared" si="0" ref="H27:H55">G27/F27</f>
        <v>0</v>
      </c>
      <c r="I27" s="107">
        <v>143295.2</v>
      </c>
      <c r="J27" s="168">
        <f aca="true" t="shared" si="1" ref="J27:J56">I27/SUM($I$26:$I$56)</f>
        <v>0.01798659409844122</v>
      </c>
      <c r="K27" s="197"/>
      <c r="L27" s="128"/>
    </row>
    <row r="28" spans="1:12" s="2" customFormat="1" ht="45">
      <c r="A28" s="33">
        <v>3</v>
      </c>
      <c r="B28" s="81" t="s">
        <v>139</v>
      </c>
      <c r="C28" s="56" t="s">
        <v>140</v>
      </c>
      <c r="D28" s="36" t="s">
        <v>33</v>
      </c>
      <c r="E28" s="58" t="s">
        <v>34</v>
      </c>
      <c r="F28" s="98">
        <v>10</v>
      </c>
      <c r="G28" s="22">
        <v>0</v>
      </c>
      <c r="H28" s="104">
        <f t="shared" si="0"/>
        <v>0</v>
      </c>
      <c r="I28" s="107">
        <v>81764.6</v>
      </c>
      <c r="J28" s="168">
        <f t="shared" si="1"/>
        <v>0.010263195639640453</v>
      </c>
      <c r="K28" s="197"/>
      <c r="L28" s="128"/>
    </row>
    <row r="29" spans="1:12" s="2" customFormat="1" ht="45">
      <c r="A29" s="33">
        <v>4</v>
      </c>
      <c r="B29" s="81" t="s">
        <v>141</v>
      </c>
      <c r="C29" s="56" t="s">
        <v>142</v>
      </c>
      <c r="D29" s="36" t="s">
        <v>33</v>
      </c>
      <c r="E29" s="58" t="s">
        <v>34</v>
      </c>
      <c r="F29" s="98">
        <v>10</v>
      </c>
      <c r="G29" s="22">
        <v>0</v>
      </c>
      <c r="H29" s="104">
        <f t="shared" si="0"/>
        <v>0</v>
      </c>
      <c r="I29" s="107">
        <v>342259.10000000003</v>
      </c>
      <c r="J29" s="168">
        <f t="shared" si="1"/>
        <v>0.042960793579951057</v>
      </c>
      <c r="K29" s="197"/>
      <c r="L29" s="128"/>
    </row>
    <row r="30" spans="1:12" s="2" customFormat="1" ht="45">
      <c r="A30" s="33">
        <v>5</v>
      </c>
      <c r="B30" s="81" t="s">
        <v>143</v>
      </c>
      <c r="C30" s="56" t="s">
        <v>144</v>
      </c>
      <c r="D30" s="36" t="s">
        <v>33</v>
      </c>
      <c r="E30" s="58" t="s">
        <v>34</v>
      </c>
      <c r="F30" s="98">
        <v>10</v>
      </c>
      <c r="G30" s="22">
        <v>0</v>
      </c>
      <c r="H30" s="104">
        <f t="shared" si="0"/>
        <v>0</v>
      </c>
      <c r="I30" s="107">
        <v>387870</v>
      </c>
      <c r="J30" s="168">
        <f t="shared" si="1"/>
        <v>0.04868593123120938</v>
      </c>
      <c r="K30" s="197"/>
      <c r="L30" s="128"/>
    </row>
    <row r="31" spans="1:12" s="2" customFormat="1" ht="45.75" thickBot="1">
      <c r="A31" s="33">
        <v>6</v>
      </c>
      <c r="B31" s="82" t="s">
        <v>145</v>
      </c>
      <c r="C31" s="57" t="s">
        <v>146</v>
      </c>
      <c r="D31" s="37" t="s">
        <v>33</v>
      </c>
      <c r="E31" s="86" t="s">
        <v>34</v>
      </c>
      <c r="F31" s="99">
        <v>10</v>
      </c>
      <c r="G31" s="87">
        <v>0</v>
      </c>
      <c r="H31" s="105">
        <f t="shared" si="0"/>
        <v>0</v>
      </c>
      <c r="I31" s="108">
        <v>12400.5</v>
      </c>
      <c r="J31" s="169">
        <f t="shared" si="1"/>
        <v>0.0015565263883069377</v>
      </c>
      <c r="K31" s="197"/>
      <c r="L31" s="128"/>
    </row>
    <row r="32" spans="1:12" s="2" customFormat="1" ht="45">
      <c r="A32" s="33">
        <v>7</v>
      </c>
      <c r="B32" s="80" t="s">
        <v>147</v>
      </c>
      <c r="C32" s="55" t="s">
        <v>136</v>
      </c>
      <c r="D32" s="35" t="s">
        <v>33</v>
      </c>
      <c r="E32" s="84" t="s">
        <v>34</v>
      </c>
      <c r="F32" s="97">
        <v>5</v>
      </c>
      <c r="G32" s="85">
        <v>0</v>
      </c>
      <c r="H32" s="103">
        <f t="shared" si="0"/>
        <v>0</v>
      </c>
      <c r="I32" s="106">
        <v>321131.35</v>
      </c>
      <c r="J32" s="167">
        <f t="shared" si="1"/>
        <v>0.040308811772721345</v>
      </c>
      <c r="K32" s="197"/>
      <c r="L32" s="128"/>
    </row>
    <row r="33" spans="1:12" s="2" customFormat="1" ht="45">
      <c r="A33" s="33">
        <v>8</v>
      </c>
      <c r="B33" s="81" t="s">
        <v>148</v>
      </c>
      <c r="C33" s="56" t="s">
        <v>138</v>
      </c>
      <c r="D33" s="36" t="s">
        <v>33</v>
      </c>
      <c r="E33" s="58" t="s">
        <v>34</v>
      </c>
      <c r="F33" s="98">
        <v>5</v>
      </c>
      <c r="G33" s="22">
        <v>0</v>
      </c>
      <c r="H33" s="104">
        <f t="shared" si="0"/>
        <v>0</v>
      </c>
      <c r="I33" s="107">
        <v>71647.6</v>
      </c>
      <c r="J33" s="168">
        <f t="shared" si="1"/>
        <v>0.00899329704922061</v>
      </c>
      <c r="K33" s="197"/>
      <c r="L33" s="128"/>
    </row>
    <row r="34" spans="1:12" s="2" customFormat="1" ht="45">
      <c r="A34" s="33">
        <v>9</v>
      </c>
      <c r="B34" s="81" t="s">
        <v>149</v>
      </c>
      <c r="C34" s="56" t="s">
        <v>140</v>
      </c>
      <c r="D34" s="36" t="s">
        <v>33</v>
      </c>
      <c r="E34" s="58" t="s">
        <v>34</v>
      </c>
      <c r="F34" s="98">
        <v>5</v>
      </c>
      <c r="G34" s="22">
        <v>0</v>
      </c>
      <c r="H34" s="104">
        <f t="shared" si="0"/>
        <v>0</v>
      </c>
      <c r="I34" s="107">
        <v>40882.3</v>
      </c>
      <c r="J34" s="168">
        <f t="shared" si="1"/>
        <v>0.005131597819820226</v>
      </c>
      <c r="K34" s="197"/>
      <c r="L34" s="128"/>
    </row>
    <row r="35" spans="1:12" s="2" customFormat="1" ht="45">
      <c r="A35" s="33">
        <v>10</v>
      </c>
      <c r="B35" s="81" t="s">
        <v>150</v>
      </c>
      <c r="C35" s="56" t="s">
        <v>142</v>
      </c>
      <c r="D35" s="36" t="s">
        <v>33</v>
      </c>
      <c r="E35" s="58" t="s">
        <v>34</v>
      </c>
      <c r="F35" s="98">
        <v>5</v>
      </c>
      <c r="G35" s="22">
        <v>0</v>
      </c>
      <c r="H35" s="104">
        <f t="shared" si="0"/>
        <v>0</v>
      </c>
      <c r="I35" s="107">
        <v>171129.55000000002</v>
      </c>
      <c r="J35" s="168">
        <f t="shared" si="1"/>
        <v>0.021480396789975528</v>
      </c>
      <c r="K35" s="197"/>
      <c r="L35" s="128"/>
    </row>
    <row r="36" spans="1:12" s="5" customFormat="1" ht="45">
      <c r="A36" s="33">
        <v>11</v>
      </c>
      <c r="B36" s="81" t="s">
        <v>151</v>
      </c>
      <c r="C36" s="56" t="s">
        <v>144</v>
      </c>
      <c r="D36" s="36" t="s">
        <v>33</v>
      </c>
      <c r="E36" s="58" t="s">
        <v>34</v>
      </c>
      <c r="F36" s="100">
        <v>5</v>
      </c>
      <c r="G36" s="23">
        <v>0</v>
      </c>
      <c r="H36" s="104">
        <f t="shared" si="0"/>
        <v>0</v>
      </c>
      <c r="I36" s="107">
        <v>193935</v>
      </c>
      <c r="J36" s="168">
        <f t="shared" si="1"/>
        <v>0.02434296561560469</v>
      </c>
      <c r="K36" s="197"/>
      <c r="L36" s="129"/>
    </row>
    <row r="37" spans="1:12" s="5" customFormat="1" ht="45.75" thickBot="1">
      <c r="A37" s="33">
        <v>12</v>
      </c>
      <c r="B37" s="82" t="s">
        <v>152</v>
      </c>
      <c r="C37" s="57" t="s">
        <v>146</v>
      </c>
      <c r="D37" s="37" t="s">
        <v>33</v>
      </c>
      <c r="E37" s="86" t="s">
        <v>34</v>
      </c>
      <c r="F37" s="101">
        <v>5</v>
      </c>
      <c r="G37" s="88">
        <v>0</v>
      </c>
      <c r="H37" s="105">
        <f t="shared" si="0"/>
        <v>0</v>
      </c>
      <c r="I37" s="108">
        <v>6200.25</v>
      </c>
      <c r="J37" s="169">
        <f t="shared" si="1"/>
        <v>0.0007782631941534689</v>
      </c>
      <c r="K37" s="197"/>
      <c r="L37" s="129"/>
    </row>
    <row r="38" spans="1:12" s="5" customFormat="1" ht="45">
      <c r="A38" s="28">
        <v>13</v>
      </c>
      <c r="B38" s="80" t="s">
        <v>153</v>
      </c>
      <c r="C38" s="55" t="s">
        <v>136</v>
      </c>
      <c r="D38" s="35" t="s">
        <v>33</v>
      </c>
      <c r="E38" s="84" t="s">
        <v>34</v>
      </c>
      <c r="F38" s="102">
        <v>3</v>
      </c>
      <c r="G38" s="89">
        <v>4</v>
      </c>
      <c r="H38" s="103">
        <f t="shared" si="0"/>
        <v>1.3333333333333333</v>
      </c>
      <c r="I38" s="106">
        <v>192678.81</v>
      </c>
      <c r="J38" s="167">
        <f t="shared" si="1"/>
        <v>0.02418528706363281</v>
      </c>
      <c r="K38" s="197"/>
      <c r="L38" s="129"/>
    </row>
    <row r="39" spans="1:12" s="5" customFormat="1" ht="45">
      <c r="A39" s="28">
        <v>14</v>
      </c>
      <c r="B39" s="81" t="s">
        <v>154</v>
      </c>
      <c r="C39" s="56" t="s">
        <v>138</v>
      </c>
      <c r="D39" s="36" t="s">
        <v>33</v>
      </c>
      <c r="E39" s="58" t="s">
        <v>34</v>
      </c>
      <c r="F39" s="100">
        <v>3</v>
      </c>
      <c r="G39" s="23">
        <v>4</v>
      </c>
      <c r="H39" s="104">
        <f t="shared" si="0"/>
        <v>1.3333333333333333</v>
      </c>
      <c r="I39" s="107">
        <v>42988.56</v>
      </c>
      <c r="J39" s="168">
        <f t="shared" si="1"/>
        <v>0.0053959782295323645</v>
      </c>
      <c r="K39" s="197"/>
      <c r="L39" s="129"/>
    </row>
    <row r="40" spans="1:12" s="5" customFormat="1" ht="45">
      <c r="A40" s="28">
        <v>15</v>
      </c>
      <c r="B40" s="81" t="s">
        <v>155</v>
      </c>
      <c r="C40" s="56" t="s">
        <v>140</v>
      </c>
      <c r="D40" s="36" t="s">
        <v>33</v>
      </c>
      <c r="E40" s="58" t="s">
        <v>34</v>
      </c>
      <c r="F40" s="100">
        <v>3</v>
      </c>
      <c r="G40" s="23">
        <v>4</v>
      </c>
      <c r="H40" s="104">
        <f t="shared" si="0"/>
        <v>1.3333333333333333</v>
      </c>
      <c r="I40" s="107">
        <v>24529.38</v>
      </c>
      <c r="J40" s="168">
        <f t="shared" si="1"/>
        <v>0.003078958691892136</v>
      </c>
      <c r="K40" s="197"/>
      <c r="L40" s="129"/>
    </row>
    <row r="41" spans="1:12" s="5" customFormat="1" ht="45">
      <c r="A41" s="28">
        <v>16</v>
      </c>
      <c r="B41" s="81" t="s">
        <v>156</v>
      </c>
      <c r="C41" s="56" t="s">
        <v>142</v>
      </c>
      <c r="D41" s="36" t="s">
        <v>33</v>
      </c>
      <c r="E41" s="58" t="s">
        <v>34</v>
      </c>
      <c r="F41" s="100">
        <v>3</v>
      </c>
      <c r="G41" s="23">
        <v>4</v>
      </c>
      <c r="H41" s="104">
        <f t="shared" si="0"/>
        <v>1.3333333333333333</v>
      </c>
      <c r="I41" s="107">
        <v>102677.73000000001</v>
      </c>
      <c r="J41" s="168">
        <f t="shared" si="1"/>
        <v>0.012888238073985316</v>
      </c>
      <c r="K41" s="197"/>
      <c r="L41" s="129"/>
    </row>
    <row r="42" spans="1:12" s="5" customFormat="1" ht="45">
      <c r="A42" s="28">
        <v>17</v>
      </c>
      <c r="B42" s="81" t="s">
        <v>157</v>
      </c>
      <c r="C42" s="56" t="s">
        <v>144</v>
      </c>
      <c r="D42" s="36" t="s">
        <v>33</v>
      </c>
      <c r="E42" s="58" t="s">
        <v>34</v>
      </c>
      <c r="F42" s="100">
        <v>3</v>
      </c>
      <c r="G42" s="23">
        <v>4</v>
      </c>
      <c r="H42" s="104">
        <f t="shared" si="0"/>
        <v>1.3333333333333333</v>
      </c>
      <c r="I42" s="107">
        <v>116361</v>
      </c>
      <c r="J42" s="168">
        <f t="shared" si="1"/>
        <v>0.014605779369362814</v>
      </c>
      <c r="K42" s="197"/>
      <c r="L42" s="129"/>
    </row>
    <row r="43" spans="1:12" s="5" customFormat="1" ht="45.75" thickBot="1">
      <c r="A43" s="28">
        <v>18</v>
      </c>
      <c r="B43" s="82" t="s">
        <v>158</v>
      </c>
      <c r="C43" s="57" t="s">
        <v>146</v>
      </c>
      <c r="D43" s="37" t="s">
        <v>33</v>
      </c>
      <c r="E43" s="86" t="s">
        <v>34</v>
      </c>
      <c r="F43" s="101">
        <v>3</v>
      </c>
      <c r="G43" s="88">
        <v>4</v>
      </c>
      <c r="H43" s="105">
        <f t="shared" si="0"/>
        <v>1.3333333333333333</v>
      </c>
      <c r="I43" s="108">
        <v>3720.1499999999996</v>
      </c>
      <c r="J43" s="169">
        <f t="shared" si="1"/>
        <v>0.0004669579164920813</v>
      </c>
      <c r="K43" s="197"/>
      <c r="L43" s="129"/>
    </row>
    <row r="44" spans="1:12" s="5" customFormat="1" ht="45">
      <c r="A44" s="28">
        <v>19</v>
      </c>
      <c r="B44" s="80" t="s">
        <v>159</v>
      </c>
      <c r="C44" s="55" t="s">
        <v>136</v>
      </c>
      <c r="D44" s="35" t="s">
        <v>33</v>
      </c>
      <c r="E44" s="84" t="s">
        <v>34</v>
      </c>
      <c r="F44" s="102">
        <v>10</v>
      </c>
      <c r="G44" s="89">
        <v>6</v>
      </c>
      <c r="H44" s="103">
        <f t="shared" si="0"/>
        <v>0.6</v>
      </c>
      <c r="I44" s="106">
        <v>642262.7</v>
      </c>
      <c r="J44" s="167">
        <f t="shared" si="1"/>
        <v>0.08061762354544269</v>
      </c>
      <c r="K44" s="197"/>
      <c r="L44" s="129"/>
    </row>
    <row r="45" spans="1:12" s="5" customFormat="1" ht="45">
      <c r="A45" s="28">
        <v>20</v>
      </c>
      <c r="B45" s="81" t="s">
        <v>160</v>
      </c>
      <c r="C45" s="56" t="s">
        <v>138</v>
      </c>
      <c r="D45" s="36" t="s">
        <v>33</v>
      </c>
      <c r="E45" s="58" t="s">
        <v>34</v>
      </c>
      <c r="F45" s="100">
        <v>10</v>
      </c>
      <c r="G45" s="23">
        <v>6</v>
      </c>
      <c r="H45" s="104">
        <f t="shared" si="0"/>
        <v>0.6</v>
      </c>
      <c r="I45" s="107">
        <v>143295.2</v>
      </c>
      <c r="J45" s="168">
        <f t="shared" si="1"/>
        <v>0.01798659409844122</v>
      </c>
      <c r="K45" s="197"/>
      <c r="L45" s="129"/>
    </row>
    <row r="46" spans="1:12" s="5" customFormat="1" ht="45">
      <c r="A46" s="28">
        <v>21</v>
      </c>
      <c r="B46" s="81" t="s">
        <v>161</v>
      </c>
      <c r="C46" s="56" t="s">
        <v>140</v>
      </c>
      <c r="D46" s="36" t="s">
        <v>33</v>
      </c>
      <c r="E46" s="58" t="s">
        <v>34</v>
      </c>
      <c r="F46" s="100">
        <v>10</v>
      </c>
      <c r="G46" s="23">
        <v>6</v>
      </c>
      <c r="H46" s="104">
        <f t="shared" si="0"/>
        <v>0.6</v>
      </c>
      <c r="I46" s="107">
        <v>81764.6</v>
      </c>
      <c r="J46" s="168">
        <f t="shared" si="1"/>
        <v>0.010263195639640453</v>
      </c>
      <c r="K46" s="197"/>
      <c r="L46" s="129"/>
    </row>
    <row r="47" spans="1:12" s="5" customFormat="1" ht="45">
      <c r="A47" s="28">
        <v>22</v>
      </c>
      <c r="B47" s="81" t="s">
        <v>162</v>
      </c>
      <c r="C47" s="56" t="s">
        <v>142</v>
      </c>
      <c r="D47" s="36" t="s">
        <v>33</v>
      </c>
      <c r="E47" s="58" t="s">
        <v>34</v>
      </c>
      <c r="F47" s="100">
        <v>10</v>
      </c>
      <c r="G47" s="23">
        <v>6</v>
      </c>
      <c r="H47" s="104">
        <f t="shared" si="0"/>
        <v>0.6</v>
      </c>
      <c r="I47" s="107">
        <v>342259.10000000003</v>
      </c>
      <c r="J47" s="168">
        <f t="shared" si="1"/>
        <v>0.042960793579951057</v>
      </c>
      <c r="K47" s="197"/>
      <c r="L47" s="129"/>
    </row>
    <row r="48" spans="1:12" s="5" customFormat="1" ht="45">
      <c r="A48" s="28">
        <v>23</v>
      </c>
      <c r="B48" s="81" t="s">
        <v>163</v>
      </c>
      <c r="C48" s="56" t="s">
        <v>144</v>
      </c>
      <c r="D48" s="36" t="s">
        <v>33</v>
      </c>
      <c r="E48" s="58" t="s">
        <v>34</v>
      </c>
      <c r="F48" s="100">
        <v>10</v>
      </c>
      <c r="G48" s="23">
        <v>6</v>
      </c>
      <c r="H48" s="104">
        <f t="shared" si="0"/>
        <v>0.6</v>
      </c>
      <c r="I48" s="107">
        <v>387870</v>
      </c>
      <c r="J48" s="168">
        <f t="shared" si="1"/>
        <v>0.04868593123120938</v>
      </c>
      <c r="K48" s="197"/>
      <c r="L48" s="129"/>
    </row>
    <row r="49" spans="1:12" s="5" customFormat="1" ht="45.75" thickBot="1">
      <c r="A49" s="28">
        <v>24</v>
      </c>
      <c r="B49" s="82" t="s">
        <v>164</v>
      </c>
      <c r="C49" s="57" t="s">
        <v>146</v>
      </c>
      <c r="D49" s="37" t="s">
        <v>33</v>
      </c>
      <c r="E49" s="86" t="s">
        <v>34</v>
      </c>
      <c r="F49" s="101">
        <v>10</v>
      </c>
      <c r="G49" s="88">
        <v>6</v>
      </c>
      <c r="H49" s="105">
        <f t="shared" si="0"/>
        <v>0.6</v>
      </c>
      <c r="I49" s="108">
        <v>12400.5</v>
      </c>
      <c r="J49" s="169">
        <f t="shared" si="1"/>
        <v>0.0015565263883069377</v>
      </c>
      <c r="K49" s="197"/>
      <c r="L49" s="129"/>
    </row>
    <row r="50" spans="1:12" s="5" customFormat="1" ht="45">
      <c r="A50" s="38">
        <v>25</v>
      </c>
      <c r="B50" s="68" t="s">
        <v>165</v>
      </c>
      <c r="C50" s="55" t="s">
        <v>136</v>
      </c>
      <c r="D50" s="35" t="s">
        <v>33</v>
      </c>
      <c r="E50" s="84" t="s">
        <v>34</v>
      </c>
      <c r="F50" s="102">
        <v>12</v>
      </c>
      <c r="G50" s="89">
        <v>12</v>
      </c>
      <c r="H50" s="103">
        <f t="shared" si="0"/>
        <v>1</v>
      </c>
      <c r="I50" s="121">
        <v>770715.24</v>
      </c>
      <c r="J50" s="167">
        <f t="shared" si="1"/>
        <v>0.09674114825453124</v>
      </c>
      <c r="K50" s="197"/>
      <c r="L50" s="129"/>
    </row>
    <row r="51" spans="1:12" s="5" customFormat="1" ht="45">
      <c r="A51" s="38">
        <v>26</v>
      </c>
      <c r="B51" s="91" t="s">
        <v>166</v>
      </c>
      <c r="C51" s="56" t="s">
        <v>138</v>
      </c>
      <c r="D51" s="36" t="s">
        <v>33</v>
      </c>
      <c r="E51" s="58" t="s">
        <v>34</v>
      </c>
      <c r="F51" s="100">
        <v>12</v>
      </c>
      <c r="G51" s="23">
        <v>12</v>
      </c>
      <c r="H51" s="104">
        <f t="shared" si="0"/>
        <v>1</v>
      </c>
      <c r="I51" s="107">
        <v>171954.24</v>
      </c>
      <c r="J51" s="168">
        <f t="shared" si="1"/>
        <v>0.021583912918129458</v>
      </c>
      <c r="K51" s="197"/>
      <c r="L51" s="129"/>
    </row>
    <row r="52" spans="1:12" s="5" customFormat="1" ht="45">
      <c r="A52" s="38">
        <v>27</v>
      </c>
      <c r="B52" s="69" t="s">
        <v>167</v>
      </c>
      <c r="C52" s="56" t="s">
        <v>140</v>
      </c>
      <c r="D52" s="36" t="s">
        <v>33</v>
      </c>
      <c r="E52" s="58" t="s">
        <v>34</v>
      </c>
      <c r="F52" s="100">
        <v>12</v>
      </c>
      <c r="G52" s="23">
        <v>12</v>
      </c>
      <c r="H52" s="104">
        <f t="shared" si="0"/>
        <v>1</v>
      </c>
      <c r="I52" s="107">
        <v>98117.52</v>
      </c>
      <c r="J52" s="168">
        <f t="shared" si="1"/>
        <v>0.012315834767568545</v>
      </c>
      <c r="K52" s="197"/>
      <c r="L52" s="129"/>
    </row>
    <row r="53" spans="1:12" s="5" customFormat="1" ht="45">
      <c r="A53" s="38">
        <v>28</v>
      </c>
      <c r="B53" s="69" t="s">
        <v>168</v>
      </c>
      <c r="C53" s="56" t="s">
        <v>142</v>
      </c>
      <c r="D53" s="36" t="s">
        <v>33</v>
      </c>
      <c r="E53" s="58" t="s">
        <v>34</v>
      </c>
      <c r="F53" s="100">
        <v>12</v>
      </c>
      <c r="G53" s="23">
        <v>12</v>
      </c>
      <c r="H53" s="104">
        <f t="shared" si="0"/>
        <v>1</v>
      </c>
      <c r="I53" s="107">
        <v>410710.92000000004</v>
      </c>
      <c r="J53" s="168">
        <f t="shared" si="1"/>
        <v>0.051552952295941264</v>
      </c>
      <c r="K53" s="197"/>
      <c r="L53" s="129"/>
    </row>
    <row r="54" spans="1:12" s="5" customFormat="1" ht="45">
      <c r="A54" s="38">
        <v>29</v>
      </c>
      <c r="B54" s="69" t="s">
        <v>169</v>
      </c>
      <c r="C54" s="56" t="s">
        <v>144</v>
      </c>
      <c r="D54" s="36" t="s">
        <v>33</v>
      </c>
      <c r="E54" s="58" t="s">
        <v>34</v>
      </c>
      <c r="F54" s="100">
        <v>12</v>
      </c>
      <c r="G54" s="23">
        <v>12</v>
      </c>
      <c r="H54" s="104">
        <f t="shared" si="0"/>
        <v>1</v>
      </c>
      <c r="I54" s="107">
        <v>465444</v>
      </c>
      <c r="J54" s="168">
        <f t="shared" si="1"/>
        <v>0.058423117477451256</v>
      </c>
      <c r="K54" s="197"/>
      <c r="L54" s="129"/>
    </row>
    <row r="55" spans="1:12" s="5" customFormat="1" ht="46.5" customHeight="1" thickBot="1">
      <c r="A55" s="33">
        <v>30</v>
      </c>
      <c r="B55" s="70" t="s">
        <v>170</v>
      </c>
      <c r="C55" s="57" t="s">
        <v>146</v>
      </c>
      <c r="D55" s="37" t="s">
        <v>33</v>
      </c>
      <c r="E55" s="90" t="s">
        <v>34</v>
      </c>
      <c r="F55" s="101">
        <v>12</v>
      </c>
      <c r="G55" s="88">
        <v>12</v>
      </c>
      <c r="H55" s="105">
        <f t="shared" si="0"/>
        <v>1</v>
      </c>
      <c r="I55" s="108">
        <v>14880.599999999999</v>
      </c>
      <c r="J55" s="169">
        <f t="shared" si="1"/>
        <v>0.0018678316659683251</v>
      </c>
      <c r="K55" s="197"/>
      <c r="L55" s="129"/>
    </row>
    <row r="56" spans="1:12" ht="78.75" customHeight="1" thickBot="1">
      <c r="A56" s="71">
        <v>31</v>
      </c>
      <c r="B56" s="79" t="s">
        <v>180</v>
      </c>
      <c r="C56" s="115" t="s">
        <v>181</v>
      </c>
      <c r="D56" s="116" t="s">
        <v>134</v>
      </c>
      <c r="E56" s="117" t="s">
        <v>182</v>
      </c>
      <c r="F56" s="118">
        <v>63</v>
      </c>
      <c r="G56" s="119">
        <v>25</v>
      </c>
      <c r="H56" s="120">
        <f>G56/F56</f>
        <v>0.3968253968253968</v>
      </c>
      <c r="I56" s="114">
        <v>1527369.48</v>
      </c>
      <c r="J56" s="170">
        <f t="shared" si="1"/>
        <v>0.19171734206803318</v>
      </c>
      <c r="K56" s="198"/>
      <c r="L56" s="171"/>
    </row>
    <row r="57" spans="2:12" ht="27" customHeight="1" thickBot="1">
      <c r="B57" s="176" t="s">
        <v>176</v>
      </c>
      <c r="C57" s="177"/>
      <c r="D57" s="178"/>
      <c r="E57" s="92" t="s">
        <v>34</v>
      </c>
      <c r="F57" s="109">
        <f>F28+F34+F40+F46+F52</f>
        <v>40</v>
      </c>
      <c r="G57" s="111">
        <f>G28+G34+G40+G46+G52</f>
        <v>22</v>
      </c>
      <c r="H57" s="172"/>
      <c r="I57" s="126"/>
      <c r="J57" s="127">
        <f>SUM(J26:J56)</f>
        <v>1.0000000000000002</v>
      </c>
      <c r="K57" s="110"/>
      <c r="L57" s="59"/>
    </row>
    <row r="58" spans="2:12" ht="27" customHeight="1">
      <c r="B58" s="72"/>
      <c r="C58" s="72"/>
      <c r="D58" s="72"/>
      <c r="E58" s="73"/>
      <c r="F58" s="76"/>
      <c r="G58" s="77"/>
      <c r="H58" s="78"/>
      <c r="I58" s="4"/>
      <c r="J58" s="4"/>
      <c r="K58" s="4"/>
      <c r="L58" s="4"/>
    </row>
    <row r="59" spans="1:7" ht="15" customHeight="1">
      <c r="A59" s="175" t="s">
        <v>12</v>
      </c>
      <c r="B59" s="175"/>
      <c r="C59" s="175"/>
      <c r="D59" s="175"/>
      <c r="E59" s="175"/>
      <c r="F59" s="175"/>
      <c r="G59" s="175"/>
    </row>
    <row r="60" spans="1:7" ht="14.25" customHeight="1">
      <c r="A60" s="175" t="s">
        <v>13</v>
      </c>
      <c r="B60" s="175"/>
      <c r="C60" s="175"/>
      <c r="D60" s="175"/>
      <c r="E60" s="175"/>
      <c r="F60" s="175"/>
      <c r="G60" s="175"/>
    </row>
    <row r="61" ht="8.25" customHeight="1"/>
    <row r="62" spans="2:4" ht="60">
      <c r="B62" s="27" t="s">
        <v>127</v>
      </c>
      <c r="C62" s="27" t="s">
        <v>14</v>
      </c>
      <c r="D62" s="27" t="s">
        <v>28</v>
      </c>
    </row>
    <row r="63" spans="2:4" ht="14.25" customHeight="1">
      <c r="B63" s="1">
        <v>1</v>
      </c>
      <c r="C63" s="1">
        <v>2</v>
      </c>
      <c r="D63" s="1">
        <v>3</v>
      </c>
    </row>
    <row r="64" spans="2:4" ht="18.75">
      <c r="B64" s="112">
        <f>K26</f>
        <v>0.5206337722070393</v>
      </c>
      <c r="C64" s="112">
        <f>F18</f>
        <v>0.7962556654659253</v>
      </c>
      <c r="D64" s="113">
        <f>B64/C64</f>
        <v>0.6538525184651501</v>
      </c>
    </row>
    <row r="65" ht="3" customHeight="1"/>
    <row r="66" spans="1:7" ht="25.5" customHeight="1">
      <c r="A66" s="175" t="s">
        <v>15</v>
      </c>
      <c r="B66" s="175"/>
      <c r="C66" s="175"/>
      <c r="D66" s="175"/>
      <c r="E66" s="175"/>
      <c r="F66" s="175"/>
      <c r="G66" s="175"/>
    </row>
    <row r="67" spans="1:7" ht="14.25" customHeight="1">
      <c r="A67" s="175" t="s">
        <v>16</v>
      </c>
      <c r="B67" s="175"/>
      <c r="C67" s="175"/>
      <c r="D67" s="175"/>
      <c r="E67" s="175"/>
      <c r="F67" s="175"/>
      <c r="G67" s="175"/>
    </row>
    <row r="69" spans="1:10" ht="75">
      <c r="A69" s="183" t="s">
        <v>0</v>
      </c>
      <c r="B69" s="173" t="s">
        <v>1</v>
      </c>
      <c r="C69" s="173" t="s">
        <v>2</v>
      </c>
      <c r="D69" s="199" t="s">
        <v>35</v>
      </c>
      <c r="E69" s="200"/>
      <c r="F69" s="192" t="s">
        <v>17</v>
      </c>
      <c r="G69" s="192" t="s">
        <v>18</v>
      </c>
      <c r="H69" s="180" t="s">
        <v>19</v>
      </c>
      <c r="I69" s="10" t="s">
        <v>20</v>
      </c>
      <c r="J69" s="195" t="s">
        <v>128</v>
      </c>
    </row>
    <row r="70" spans="1:10" ht="26.25" customHeight="1">
      <c r="A70" s="183"/>
      <c r="B70" s="174"/>
      <c r="C70" s="174"/>
      <c r="D70" s="13" t="s">
        <v>36</v>
      </c>
      <c r="E70" s="13" t="s">
        <v>37</v>
      </c>
      <c r="F70" s="183"/>
      <c r="G70" s="183"/>
      <c r="H70" s="181"/>
      <c r="I70" s="9" t="s">
        <v>40</v>
      </c>
      <c r="J70" s="195"/>
    </row>
    <row r="71" spans="1:10" ht="15" customHeight="1" thickBot="1">
      <c r="A71" s="1">
        <v>1</v>
      </c>
      <c r="B71" s="28">
        <v>2</v>
      </c>
      <c r="C71" s="28">
        <v>3</v>
      </c>
      <c r="D71" s="28">
        <v>4</v>
      </c>
      <c r="E71" s="28">
        <v>5</v>
      </c>
      <c r="F71" s="83">
        <v>6</v>
      </c>
      <c r="G71" s="83">
        <v>7</v>
      </c>
      <c r="H71" s="83">
        <v>8</v>
      </c>
      <c r="I71" s="83">
        <v>9</v>
      </c>
      <c r="J71" s="131">
        <v>10</v>
      </c>
    </row>
    <row r="72" spans="1:10" ht="70.5" customHeight="1">
      <c r="A72" s="43">
        <v>1</v>
      </c>
      <c r="B72" s="68" t="s">
        <v>135</v>
      </c>
      <c r="C72" s="41" t="s">
        <v>136</v>
      </c>
      <c r="D72" s="65" t="s">
        <v>38</v>
      </c>
      <c r="E72" s="135" t="s">
        <v>39</v>
      </c>
      <c r="F72" s="136">
        <f>F26/F57*100</f>
        <v>25</v>
      </c>
      <c r="G72" s="136">
        <f>G26/G57*100</f>
        <v>0</v>
      </c>
      <c r="H72" s="137">
        <v>5</v>
      </c>
      <c r="I72" s="136">
        <f>G72/F72</f>
        <v>0</v>
      </c>
      <c r="J72" s="138"/>
    </row>
    <row r="73" spans="1:10" ht="53.25" customHeight="1">
      <c r="A73" s="44" t="s">
        <v>45</v>
      </c>
      <c r="B73" s="69" t="s">
        <v>135</v>
      </c>
      <c r="C73" s="12" t="s">
        <v>136</v>
      </c>
      <c r="D73" s="66" t="s">
        <v>42</v>
      </c>
      <c r="E73" s="39" t="s">
        <v>39</v>
      </c>
      <c r="F73" s="62">
        <v>0</v>
      </c>
      <c r="G73" s="15">
        <v>0</v>
      </c>
      <c r="H73" s="1">
        <v>5</v>
      </c>
      <c r="I73" s="130">
        <v>1</v>
      </c>
      <c r="J73" s="139"/>
    </row>
    <row r="74" spans="1:10" ht="45">
      <c r="A74" s="44" t="s">
        <v>46</v>
      </c>
      <c r="B74" s="69" t="s">
        <v>135</v>
      </c>
      <c r="C74" s="12" t="s">
        <v>136</v>
      </c>
      <c r="D74" s="66" t="s">
        <v>171</v>
      </c>
      <c r="E74" s="39" t="s">
        <v>39</v>
      </c>
      <c r="F74" s="63">
        <v>100</v>
      </c>
      <c r="G74" s="25">
        <v>0</v>
      </c>
      <c r="H74" s="93">
        <v>5</v>
      </c>
      <c r="I74" s="130">
        <f aca="true" t="shared" si="2" ref="I74:I136">G74/F74</f>
        <v>0</v>
      </c>
      <c r="J74" s="140"/>
    </row>
    <row r="75" spans="1:10" ht="45">
      <c r="A75" s="44" t="s">
        <v>47</v>
      </c>
      <c r="B75" s="69" t="s">
        <v>135</v>
      </c>
      <c r="C75" s="12" t="s">
        <v>136</v>
      </c>
      <c r="D75" s="66" t="s">
        <v>44</v>
      </c>
      <c r="E75" s="39" t="s">
        <v>39</v>
      </c>
      <c r="F75" s="63">
        <v>100</v>
      </c>
      <c r="G75" s="25">
        <v>100</v>
      </c>
      <c r="H75" s="93">
        <v>5</v>
      </c>
      <c r="I75" s="130">
        <f t="shared" si="2"/>
        <v>1</v>
      </c>
      <c r="J75" s="140"/>
    </row>
    <row r="76" spans="1:10" ht="81" customHeight="1">
      <c r="A76" s="44" t="s">
        <v>48</v>
      </c>
      <c r="B76" s="69" t="s">
        <v>135</v>
      </c>
      <c r="C76" s="12" t="s">
        <v>136</v>
      </c>
      <c r="D76" s="66" t="s">
        <v>43</v>
      </c>
      <c r="E76" s="39" t="s">
        <v>39</v>
      </c>
      <c r="F76" s="63">
        <v>100</v>
      </c>
      <c r="G76" s="25">
        <v>100</v>
      </c>
      <c r="H76" s="93">
        <v>5</v>
      </c>
      <c r="I76" s="130">
        <f t="shared" si="2"/>
        <v>1</v>
      </c>
      <c r="J76" s="140"/>
    </row>
    <row r="77" spans="1:10" ht="375" customHeight="1" thickBot="1">
      <c r="A77" s="44" t="s">
        <v>49</v>
      </c>
      <c r="B77" s="70" t="s">
        <v>135</v>
      </c>
      <c r="C77" s="42" t="s">
        <v>136</v>
      </c>
      <c r="D77" s="67" t="s">
        <v>41</v>
      </c>
      <c r="E77" s="141" t="s">
        <v>39</v>
      </c>
      <c r="F77" s="142">
        <v>0</v>
      </c>
      <c r="G77" s="143">
        <v>0</v>
      </c>
      <c r="H77" s="144">
        <v>5</v>
      </c>
      <c r="I77" s="145">
        <v>0</v>
      </c>
      <c r="J77" s="146"/>
    </row>
    <row r="78" spans="1:10" ht="60">
      <c r="A78" s="45" t="s">
        <v>50</v>
      </c>
      <c r="B78" s="68" t="s">
        <v>137</v>
      </c>
      <c r="C78" s="41" t="s">
        <v>138</v>
      </c>
      <c r="D78" s="65" t="s">
        <v>38</v>
      </c>
      <c r="E78" s="135" t="s">
        <v>39</v>
      </c>
      <c r="F78" s="136">
        <f>F27/F57*100</f>
        <v>25</v>
      </c>
      <c r="G78" s="136">
        <f>G27/G57*100</f>
        <v>0</v>
      </c>
      <c r="H78" s="147">
        <v>5</v>
      </c>
      <c r="I78" s="136">
        <f t="shared" si="2"/>
        <v>0</v>
      </c>
      <c r="J78" s="148"/>
    </row>
    <row r="79" spans="1:10" ht="45">
      <c r="A79" s="44" t="s">
        <v>55</v>
      </c>
      <c r="B79" s="69" t="s">
        <v>137</v>
      </c>
      <c r="C79" s="12" t="s">
        <v>138</v>
      </c>
      <c r="D79" s="66" t="s">
        <v>42</v>
      </c>
      <c r="E79" s="39" t="s">
        <v>39</v>
      </c>
      <c r="F79" s="63">
        <v>0</v>
      </c>
      <c r="G79" s="25">
        <v>0</v>
      </c>
      <c r="H79" s="93">
        <v>5</v>
      </c>
      <c r="I79" s="130">
        <v>1</v>
      </c>
      <c r="J79" s="140"/>
    </row>
    <row r="80" spans="1:10" ht="45">
      <c r="A80" s="44" t="s">
        <v>56</v>
      </c>
      <c r="B80" s="69" t="s">
        <v>137</v>
      </c>
      <c r="C80" s="12" t="s">
        <v>138</v>
      </c>
      <c r="D80" s="66" t="s">
        <v>171</v>
      </c>
      <c r="E80" s="39" t="s">
        <v>39</v>
      </c>
      <c r="F80" s="63">
        <v>100</v>
      </c>
      <c r="G80" s="25">
        <v>0</v>
      </c>
      <c r="H80" s="93">
        <v>5</v>
      </c>
      <c r="I80" s="130">
        <f t="shared" si="2"/>
        <v>0</v>
      </c>
      <c r="J80" s="140"/>
    </row>
    <row r="81" spans="1:10" ht="45">
      <c r="A81" s="44" t="s">
        <v>57</v>
      </c>
      <c r="B81" s="69" t="s">
        <v>137</v>
      </c>
      <c r="C81" s="12" t="s">
        <v>138</v>
      </c>
      <c r="D81" s="66" t="s">
        <v>44</v>
      </c>
      <c r="E81" s="39" t="s">
        <v>39</v>
      </c>
      <c r="F81" s="63">
        <v>100</v>
      </c>
      <c r="G81" s="25">
        <v>100</v>
      </c>
      <c r="H81" s="93">
        <v>5</v>
      </c>
      <c r="I81" s="130">
        <f t="shared" si="2"/>
        <v>1</v>
      </c>
      <c r="J81" s="140"/>
    </row>
    <row r="82" spans="1:10" ht="75">
      <c r="A82" s="44" t="s">
        <v>58</v>
      </c>
      <c r="B82" s="69" t="s">
        <v>137</v>
      </c>
      <c r="C82" s="12" t="s">
        <v>138</v>
      </c>
      <c r="D82" s="66" t="s">
        <v>43</v>
      </c>
      <c r="E82" s="39" t="s">
        <v>39</v>
      </c>
      <c r="F82" s="63">
        <v>100</v>
      </c>
      <c r="G82" s="25">
        <v>100</v>
      </c>
      <c r="H82" s="93">
        <v>5</v>
      </c>
      <c r="I82" s="130">
        <f t="shared" si="2"/>
        <v>1</v>
      </c>
      <c r="J82" s="140"/>
    </row>
    <row r="83" spans="1:10" ht="344.25" customHeight="1" thickBot="1">
      <c r="A83" s="44" t="s">
        <v>59</v>
      </c>
      <c r="B83" s="70" t="s">
        <v>137</v>
      </c>
      <c r="C83" s="42" t="s">
        <v>138</v>
      </c>
      <c r="D83" s="67" t="s">
        <v>41</v>
      </c>
      <c r="E83" s="141" t="s">
        <v>39</v>
      </c>
      <c r="F83" s="142">
        <v>0</v>
      </c>
      <c r="G83" s="143">
        <v>0</v>
      </c>
      <c r="H83" s="144">
        <v>5</v>
      </c>
      <c r="I83" s="145">
        <v>0</v>
      </c>
      <c r="J83" s="146"/>
    </row>
    <row r="84" spans="1:10" ht="60">
      <c r="A84" s="46" t="s">
        <v>51</v>
      </c>
      <c r="B84" s="68" t="s">
        <v>139</v>
      </c>
      <c r="C84" s="41" t="s">
        <v>140</v>
      </c>
      <c r="D84" s="65" t="s">
        <v>38</v>
      </c>
      <c r="E84" s="135" t="s">
        <v>39</v>
      </c>
      <c r="F84" s="136">
        <f>F28/F57*100</f>
        <v>25</v>
      </c>
      <c r="G84" s="136">
        <f>G28/G57*100</f>
        <v>0</v>
      </c>
      <c r="H84" s="147">
        <v>5</v>
      </c>
      <c r="I84" s="136">
        <f t="shared" si="2"/>
        <v>0</v>
      </c>
      <c r="J84" s="148"/>
    </row>
    <row r="85" spans="1:10" ht="45">
      <c r="A85" s="47" t="s">
        <v>60</v>
      </c>
      <c r="B85" s="69" t="s">
        <v>139</v>
      </c>
      <c r="C85" s="12" t="s">
        <v>140</v>
      </c>
      <c r="D85" s="66" t="s">
        <v>42</v>
      </c>
      <c r="E85" s="39" t="s">
        <v>39</v>
      </c>
      <c r="F85" s="63">
        <v>0</v>
      </c>
      <c r="G85" s="25">
        <v>0</v>
      </c>
      <c r="H85" s="93">
        <v>5</v>
      </c>
      <c r="I85" s="130">
        <v>1</v>
      </c>
      <c r="J85" s="140"/>
    </row>
    <row r="86" spans="1:10" ht="45">
      <c r="A86" s="47" t="s">
        <v>61</v>
      </c>
      <c r="B86" s="69" t="s">
        <v>139</v>
      </c>
      <c r="C86" s="12" t="s">
        <v>140</v>
      </c>
      <c r="D86" s="66" t="s">
        <v>171</v>
      </c>
      <c r="E86" s="39" t="s">
        <v>39</v>
      </c>
      <c r="F86" s="63">
        <v>100</v>
      </c>
      <c r="G86" s="25">
        <v>0</v>
      </c>
      <c r="H86" s="93">
        <v>5</v>
      </c>
      <c r="I86" s="130">
        <f t="shared" si="2"/>
        <v>0</v>
      </c>
      <c r="J86" s="140"/>
    </row>
    <row r="87" spans="1:10" ht="45">
      <c r="A87" s="47" t="s">
        <v>62</v>
      </c>
      <c r="B87" s="69" t="s">
        <v>139</v>
      </c>
      <c r="C87" s="12" t="s">
        <v>140</v>
      </c>
      <c r="D87" s="66" t="s">
        <v>44</v>
      </c>
      <c r="E87" s="39" t="s">
        <v>39</v>
      </c>
      <c r="F87" s="63">
        <v>100</v>
      </c>
      <c r="G87" s="25">
        <v>100</v>
      </c>
      <c r="H87" s="93">
        <v>5</v>
      </c>
      <c r="I87" s="130">
        <f t="shared" si="2"/>
        <v>1</v>
      </c>
      <c r="J87" s="140"/>
    </row>
    <row r="88" spans="1:10" ht="75">
      <c r="A88" s="47" t="s">
        <v>63</v>
      </c>
      <c r="B88" s="69" t="s">
        <v>139</v>
      </c>
      <c r="C88" s="12" t="s">
        <v>140</v>
      </c>
      <c r="D88" s="66" t="s">
        <v>43</v>
      </c>
      <c r="E88" s="39" t="s">
        <v>39</v>
      </c>
      <c r="F88" s="63">
        <v>100</v>
      </c>
      <c r="G88" s="25">
        <v>100</v>
      </c>
      <c r="H88" s="93">
        <v>5</v>
      </c>
      <c r="I88" s="130">
        <f t="shared" si="2"/>
        <v>1</v>
      </c>
      <c r="J88" s="140"/>
    </row>
    <row r="89" spans="1:10" ht="327" customHeight="1" thickBot="1">
      <c r="A89" s="47" t="s">
        <v>64</v>
      </c>
      <c r="B89" s="70" t="s">
        <v>139</v>
      </c>
      <c r="C89" s="42" t="s">
        <v>140</v>
      </c>
      <c r="D89" s="67" t="s">
        <v>41</v>
      </c>
      <c r="E89" s="141" t="s">
        <v>39</v>
      </c>
      <c r="F89" s="142">
        <v>0</v>
      </c>
      <c r="G89" s="143">
        <v>0</v>
      </c>
      <c r="H89" s="144">
        <v>5</v>
      </c>
      <c r="I89" s="145">
        <v>0</v>
      </c>
      <c r="J89" s="146"/>
    </row>
    <row r="90" spans="1:10" ht="60">
      <c r="A90" s="45" t="s">
        <v>52</v>
      </c>
      <c r="B90" s="68" t="s">
        <v>141</v>
      </c>
      <c r="C90" s="48" t="s">
        <v>142</v>
      </c>
      <c r="D90" s="65" t="s">
        <v>38</v>
      </c>
      <c r="E90" s="135" t="s">
        <v>39</v>
      </c>
      <c r="F90" s="136">
        <f>F29/F57*100</f>
        <v>25</v>
      </c>
      <c r="G90" s="136">
        <f>G29/G57*100</f>
        <v>0</v>
      </c>
      <c r="H90" s="147">
        <v>5</v>
      </c>
      <c r="I90" s="136">
        <f t="shared" si="2"/>
        <v>0</v>
      </c>
      <c r="J90" s="148"/>
    </row>
    <row r="91" spans="1:10" ht="45">
      <c r="A91" s="44" t="s">
        <v>65</v>
      </c>
      <c r="B91" s="69" t="s">
        <v>141</v>
      </c>
      <c r="C91" s="40" t="s">
        <v>142</v>
      </c>
      <c r="D91" s="66" t="s">
        <v>42</v>
      </c>
      <c r="E91" s="39" t="s">
        <v>39</v>
      </c>
      <c r="F91" s="63">
        <v>0</v>
      </c>
      <c r="G91" s="25">
        <v>0</v>
      </c>
      <c r="H91" s="93">
        <v>5</v>
      </c>
      <c r="I91" s="130">
        <v>1</v>
      </c>
      <c r="J91" s="140"/>
    </row>
    <row r="92" spans="1:10" ht="45">
      <c r="A92" s="44" t="s">
        <v>66</v>
      </c>
      <c r="B92" s="69" t="s">
        <v>141</v>
      </c>
      <c r="C92" s="40" t="s">
        <v>142</v>
      </c>
      <c r="D92" s="66" t="s">
        <v>171</v>
      </c>
      <c r="E92" s="39" t="s">
        <v>39</v>
      </c>
      <c r="F92" s="63">
        <v>100</v>
      </c>
      <c r="G92" s="25">
        <v>100</v>
      </c>
      <c r="H92" s="93">
        <v>5</v>
      </c>
      <c r="I92" s="130">
        <f t="shared" si="2"/>
        <v>1</v>
      </c>
      <c r="J92" s="140"/>
    </row>
    <row r="93" spans="1:10" ht="45">
      <c r="A93" s="44" t="s">
        <v>67</v>
      </c>
      <c r="B93" s="69" t="s">
        <v>141</v>
      </c>
      <c r="C93" s="40" t="s">
        <v>142</v>
      </c>
      <c r="D93" s="66" t="s">
        <v>44</v>
      </c>
      <c r="E93" s="39" t="s">
        <v>39</v>
      </c>
      <c r="F93" s="63">
        <v>100</v>
      </c>
      <c r="G93" s="25">
        <v>100</v>
      </c>
      <c r="H93" s="93">
        <v>5</v>
      </c>
      <c r="I93" s="130">
        <f t="shared" si="2"/>
        <v>1</v>
      </c>
      <c r="J93" s="140"/>
    </row>
    <row r="94" spans="1:10" ht="75">
      <c r="A94" s="44" t="s">
        <v>68</v>
      </c>
      <c r="B94" s="69" t="s">
        <v>141</v>
      </c>
      <c r="C94" s="40" t="s">
        <v>142</v>
      </c>
      <c r="D94" s="66" t="s">
        <v>43</v>
      </c>
      <c r="E94" s="39" t="s">
        <v>39</v>
      </c>
      <c r="F94" s="63">
        <v>100</v>
      </c>
      <c r="G94" s="25">
        <v>100</v>
      </c>
      <c r="H94" s="93">
        <v>5</v>
      </c>
      <c r="I94" s="130">
        <f t="shared" si="2"/>
        <v>1</v>
      </c>
      <c r="J94" s="140"/>
    </row>
    <row r="95" spans="1:10" ht="333" customHeight="1" thickBot="1">
      <c r="A95" s="44" t="s">
        <v>69</v>
      </c>
      <c r="B95" s="70" t="s">
        <v>141</v>
      </c>
      <c r="C95" s="49" t="s">
        <v>142</v>
      </c>
      <c r="D95" s="67" t="s">
        <v>41</v>
      </c>
      <c r="E95" s="141" t="s">
        <v>39</v>
      </c>
      <c r="F95" s="142">
        <v>0</v>
      </c>
      <c r="G95" s="143">
        <v>0</v>
      </c>
      <c r="H95" s="144">
        <v>5</v>
      </c>
      <c r="I95" s="145">
        <v>0</v>
      </c>
      <c r="J95" s="146"/>
    </row>
    <row r="96" spans="1:10" ht="60">
      <c r="A96" s="45" t="s">
        <v>53</v>
      </c>
      <c r="B96" s="68" t="s">
        <v>143</v>
      </c>
      <c r="C96" s="48" t="s">
        <v>144</v>
      </c>
      <c r="D96" s="65" t="s">
        <v>38</v>
      </c>
      <c r="E96" s="135" t="s">
        <v>39</v>
      </c>
      <c r="F96" s="136">
        <f>F30/F57*100</f>
        <v>25</v>
      </c>
      <c r="G96" s="136">
        <f>G30/G57*100</f>
        <v>0</v>
      </c>
      <c r="H96" s="147">
        <v>5</v>
      </c>
      <c r="I96" s="136">
        <f t="shared" si="2"/>
        <v>0</v>
      </c>
      <c r="J96" s="148"/>
    </row>
    <row r="97" spans="1:10" ht="45">
      <c r="A97" s="44" t="s">
        <v>70</v>
      </c>
      <c r="B97" s="69" t="s">
        <v>143</v>
      </c>
      <c r="C97" s="11" t="s">
        <v>144</v>
      </c>
      <c r="D97" s="66" t="s">
        <v>42</v>
      </c>
      <c r="E97" s="39" t="s">
        <v>39</v>
      </c>
      <c r="F97" s="63">
        <v>0</v>
      </c>
      <c r="G97" s="25">
        <v>0</v>
      </c>
      <c r="H97" s="93">
        <v>5</v>
      </c>
      <c r="I97" s="130">
        <v>1</v>
      </c>
      <c r="J97" s="140"/>
    </row>
    <row r="98" spans="1:10" ht="45">
      <c r="A98" s="44" t="s">
        <v>71</v>
      </c>
      <c r="B98" s="69" t="s">
        <v>143</v>
      </c>
      <c r="C98" s="11" t="s">
        <v>144</v>
      </c>
      <c r="D98" s="66" t="s">
        <v>171</v>
      </c>
      <c r="E98" s="39" t="s">
        <v>39</v>
      </c>
      <c r="F98" s="63">
        <v>100</v>
      </c>
      <c r="G98" s="25">
        <v>0</v>
      </c>
      <c r="H98" s="93">
        <v>5</v>
      </c>
      <c r="I98" s="130">
        <f t="shared" si="2"/>
        <v>0</v>
      </c>
      <c r="J98" s="140"/>
    </row>
    <row r="99" spans="1:10" ht="45">
      <c r="A99" s="44" t="s">
        <v>72</v>
      </c>
      <c r="B99" s="69" t="s">
        <v>143</v>
      </c>
      <c r="C99" s="11" t="s">
        <v>144</v>
      </c>
      <c r="D99" s="66" t="s">
        <v>44</v>
      </c>
      <c r="E99" s="39" t="s">
        <v>39</v>
      </c>
      <c r="F99" s="63">
        <v>100</v>
      </c>
      <c r="G99" s="25">
        <v>100</v>
      </c>
      <c r="H99" s="93">
        <v>5</v>
      </c>
      <c r="I99" s="130">
        <f t="shared" si="2"/>
        <v>1</v>
      </c>
      <c r="J99" s="140"/>
    </row>
    <row r="100" spans="1:10" ht="75">
      <c r="A100" s="44" t="s">
        <v>73</v>
      </c>
      <c r="B100" s="69" t="s">
        <v>143</v>
      </c>
      <c r="C100" s="11" t="s">
        <v>144</v>
      </c>
      <c r="D100" s="66" t="s">
        <v>43</v>
      </c>
      <c r="E100" s="39" t="s">
        <v>39</v>
      </c>
      <c r="F100" s="63">
        <v>100</v>
      </c>
      <c r="G100" s="25">
        <v>100</v>
      </c>
      <c r="H100" s="93">
        <v>5</v>
      </c>
      <c r="I100" s="130">
        <f t="shared" si="2"/>
        <v>1</v>
      </c>
      <c r="J100" s="140"/>
    </row>
    <row r="101" spans="1:10" ht="331.5" customHeight="1" thickBot="1">
      <c r="A101" s="44" t="s">
        <v>74</v>
      </c>
      <c r="B101" s="70" t="s">
        <v>143</v>
      </c>
      <c r="C101" s="50" t="s">
        <v>144</v>
      </c>
      <c r="D101" s="67" t="s">
        <v>41</v>
      </c>
      <c r="E101" s="141" t="s">
        <v>39</v>
      </c>
      <c r="F101" s="142">
        <v>0</v>
      </c>
      <c r="G101" s="143">
        <v>0</v>
      </c>
      <c r="H101" s="144">
        <v>5</v>
      </c>
      <c r="I101" s="145">
        <v>0</v>
      </c>
      <c r="J101" s="146"/>
    </row>
    <row r="102" spans="1:10" ht="60">
      <c r="A102" s="45" t="s">
        <v>54</v>
      </c>
      <c r="B102" s="68" t="s">
        <v>145</v>
      </c>
      <c r="C102" s="48" t="s">
        <v>146</v>
      </c>
      <c r="D102" s="65" t="s">
        <v>38</v>
      </c>
      <c r="E102" s="135" t="s">
        <v>39</v>
      </c>
      <c r="F102" s="136">
        <f>F31/F57*100</f>
        <v>25</v>
      </c>
      <c r="G102" s="136">
        <f>G31/G57*100</f>
        <v>0</v>
      </c>
      <c r="H102" s="147">
        <v>5</v>
      </c>
      <c r="I102" s="136">
        <f t="shared" si="2"/>
        <v>0</v>
      </c>
      <c r="J102" s="148"/>
    </row>
    <row r="103" spans="1:10" ht="45">
      <c r="A103" s="44" t="s">
        <v>75</v>
      </c>
      <c r="B103" s="69" t="s">
        <v>145</v>
      </c>
      <c r="C103" s="11" t="s">
        <v>146</v>
      </c>
      <c r="D103" s="66" t="s">
        <v>42</v>
      </c>
      <c r="E103" s="39" t="s">
        <v>39</v>
      </c>
      <c r="F103" s="63">
        <v>0</v>
      </c>
      <c r="G103" s="25">
        <v>0</v>
      </c>
      <c r="H103" s="93">
        <v>5</v>
      </c>
      <c r="I103" s="130">
        <v>1</v>
      </c>
      <c r="J103" s="140"/>
    </row>
    <row r="104" spans="1:10" ht="45">
      <c r="A104" s="44" t="s">
        <v>76</v>
      </c>
      <c r="B104" s="69" t="s">
        <v>145</v>
      </c>
      <c r="C104" s="11" t="s">
        <v>146</v>
      </c>
      <c r="D104" s="66" t="s">
        <v>171</v>
      </c>
      <c r="E104" s="39" t="s">
        <v>39</v>
      </c>
      <c r="F104" s="63">
        <v>100</v>
      </c>
      <c r="G104" s="25">
        <v>0</v>
      </c>
      <c r="H104" s="93">
        <v>5</v>
      </c>
      <c r="I104" s="130">
        <f t="shared" si="2"/>
        <v>0</v>
      </c>
      <c r="J104" s="140"/>
    </row>
    <row r="105" spans="1:10" ht="45">
      <c r="A105" s="44" t="s">
        <v>77</v>
      </c>
      <c r="B105" s="69" t="s">
        <v>145</v>
      </c>
      <c r="C105" s="11" t="s">
        <v>146</v>
      </c>
      <c r="D105" s="66" t="s">
        <v>44</v>
      </c>
      <c r="E105" s="39" t="s">
        <v>39</v>
      </c>
      <c r="F105" s="63">
        <v>100</v>
      </c>
      <c r="G105" s="25">
        <v>100</v>
      </c>
      <c r="H105" s="93">
        <v>5</v>
      </c>
      <c r="I105" s="130">
        <f t="shared" si="2"/>
        <v>1</v>
      </c>
      <c r="J105" s="140"/>
    </row>
    <row r="106" spans="1:10" ht="75">
      <c r="A106" s="44" t="s">
        <v>78</v>
      </c>
      <c r="B106" s="69" t="s">
        <v>145</v>
      </c>
      <c r="C106" s="11" t="s">
        <v>146</v>
      </c>
      <c r="D106" s="66" t="s">
        <v>43</v>
      </c>
      <c r="E106" s="39" t="s">
        <v>39</v>
      </c>
      <c r="F106" s="63">
        <v>100</v>
      </c>
      <c r="G106" s="25">
        <v>100</v>
      </c>
      <c r="H106" s="93">
        <v>5</v>
      </c>
      <c r="I106" s="130">
        <f t="shared" si="2"/>
        <v>1</v>
      </c>
      <c r="J106" s="140"/>
    </row>
    <row r="107" spans="1:10" ht="325.5" customHeight="1" thickBot="1">
      <c r="A107" s="44" t="s">
        <v>79</v>
      </c>
      <c r="B107" s="70" t="s">
        <v>145</v>
      </c>
      <c r="C107" s="50" t="s">
        <v>146</v>
      </c>
      <c r="D107" s="67" t="s">
        <v>41</v>
      </c>
      <c r="E107" s="141" t="s">
        <v>39</v>
      </c>
      <c r="F107" s="142">
        <v>0</v>
      </c>
      <c r="G107" s="143">
        <v>0</v>
      </c>
      <c r="H107" s="144">
        <v>5</v>
      </c>
      <c r="I107" s="145">
        <v>0</v>
      </c>
      <c r="J107" s="146"/>
    </row>
    <row r="108" spans="1:10" ht="60">
      <c r="A108" s="45" t="s">
        <v>80</v>
      </c>
      <c r="B108" s="68" t="s">
        <v>147</v>
      </c>
      <c r="C108" s="48" t="s">
        <v>136</v>
      </c>
      <c r="D108" s="65" t="s">
        <v>38</v>
      </c>
      <c r="E108" s="135" t="s">
        <v>39</v>
      </c>
      <c r="F108" s="136">
        <f>F32/F57*100</f>
        <v>12.5</v>
      </c>
      <c r="G108" s="136">
        <f>G32/G57*100</f>
        <v>0</v>
      </c>
      <c r="H108" s="147">
        <v>5</v>
      </c>
      <c r="I108" s="136">
        <f t="shared" si="2"/>
        <v>0</v>
      </c>
      <c r="J108" s="148"/>
    </row>
    <row r="109" spans="1:10" ht="45">
      <c r="A109" s="44" t="s">
        <v>81</v>
      </c>
      <c r="B109" s="69" t="s">
        <v>147</v>
      </c>
      <c r="C109" s="11" t="s">
        <v>136</v>
      </c>
      <c r="D109" s="66" t="s">
        <v>42</v>
      </c>
      <c r="E109" s="39" t="s">
        <v>39</v>
      </c>
      <c r="F109" s="93">
        <v>0</v>
      </c>
      <c r="G109" s="25">
        <v>0</v>
      </c>
      <c r="H109" s="93">
        <v>5</v>
      </c>
      <c r="I109" s="130">
        <v>1</v>
      </c>
      <c r="J109" s="140"/>
    </row>
    <row r="110" spans="1:10" ht="45">
      <c r="A110" s="44" t="s">
        <v>82</v>
      </c>
      <c r="B110" s="69" t="s">
        <v>147</v>
      </c>
      <c r="C110" s="11" t="s">
        <v>136</v>
      </c>
      <c r="D110" s="66" t="s">
        <v>171</v>
      </c>
      <c r="E110" s="39" t="s">
        <v>39</v>
      </c>
      <c r="F110" s="93">
        <v>100</v>
      </c>
      <c r="G110" s="25">
        <v>0</v>
      </c>
      <c r="H110" s="93">
        <v>5</v>
      </c>
      <c r="I110" s="130">
        <f t="shared" si="2"/>
        <v>0</v>
      </c>
      <c r="J110" s="140"/>
    </row>
    <row r="111" spans="1:10" ht="45">
      <c r="A111" s="44" t="s">
        <v>83</v>
      </c>
      <c r="B111" s="69" t="s">
        <v>147</v>
      </c>
      <c r="C111" s="11" t="s">
        <v>136</v>
      </c>
      <c r="D111" s="66" t="s">
        <v>44</v>
      </c>
      <c r="E111" s="39" t="s">
        <v>39</v>
      </c>
      <c r="F111" s="93">
        <v>100</v>
      </c>
      <c r="G111" s="25">
        <v>100</v>
      </c>
      <c r="H111" s="93">
        <v>5</v>
      </c>
      <c r="I111" s="130">
        <f t="shared" si="2"/>
        <v>1</v>
      </c>
      <c r="J111" s="140"/>
    </row>
    <row r="112" spans="1:10" ht="75">
      <c r="A112" s="44" t="s">
        <v>84</v>
      </c>
      <c r="B112" s="69" t="s">
        <v>147</v>
      </c>
      <c r="C112" s="11" t="s">
        <v>136</v>
      </c>
      <c r="D112" s="66" t="s">
        <v>43</v>
      </c>
      <c r="E112" s="39" t="s">
        <v>39</v>
      </c>
      <c r="F112" s="93">
        <v>100</v>
      </c>
      <c r="G112" s="25">
        <v>100</v>
      </c>
      <c r="H112" s="93">
        <v>5</v>
      </c>
      <c r="I112" s="130">
        <f t="shared" si="2"/>
        <v>1</v>
      </c>
      <c r="J112" s="140"/>
    </row>
    <row r="113" spans="1:10" ht="333.75" customHeight="1" thickBot="1">
      <c r="A113" s="51" t="s">
        <v>85</v>
      </c>
      <c r="B113" s="70" t="s">
        <v>147</v>
      </c>
      <c r="C113" s="50" t="s">
        <v>136</v>
      </c>
      <c r="D113" s="67" t="s">
        <v>41</v>
      </c>
      <c r="E113" s="141" t="s">
        <v>39</v>
      </c>
      <c r="F113" s="144">
        <v>0</v>
      </c>
      <c r="G113" s="143">
        <v>0</v>
      </c>
      <c r="H113" s="144">
        <v>5</v>
      </c>
      <c r="I113" s="145">
        <v>0</v>
      </c>
      <c r="J113" s="146"/>
    </row>
    <row r="114" spans="1:10" ht="60">
      <c r="A114" s="52">
        <v>8</v>
      </c>
      <c r="B114" s="68" t="s">
        <v>148</v>
      </c>
      <c r="C114" s="48" t="s">
        <v>172</v>
      </c>
      <c r="D114" s="65" t="s">
        <v>38</v>
      </c>
      <c r="E114" s="135" t="s">
        <v>39</v>
      </c>
      <c r="F114" s="136">
        <f>F33/F57*100</f>
        <v>12.5</v>
      </c>
      <c r="G114" s="136">
        <f>G33/G57*100</f>
        <v>0</v>
      </c>
      <c r="H114" s="147">
        <v>5</v>
      </c>
      <c r="I114" s="136">
        <f t="shared" si="2"/>
        <v>0</v>
      </c>
      <c r="J114" s="148"/>
    </row>
    <row r="115" spans="1:10" ht="45">
      <c r="A115" s="51" t="s">
        <v>86</v>
      </c>
      <c r="B115" s="69" t="s">
        <v>148</v>
      </c>
      <c r="C115" s="11" t="s">
        <v>172</v>
      </c>
      <c r="D115" s="66" t="s">
        <v>42</v>
      </c>
      <c r="E115" s="39" t="s">
        <v>39</v>
      </c>
      <c r="F115" s="93">
        <v>0</v>
      </c>
      <c r="G115" s="25">
        <v>0</v>
      </c>
      <c r="H115" s="93">
        <v>5</v>
      </c>
      <c r="I115" s="130">
        <v>1</v>
      </c>
      <c r="J115" s="140"/>
    </row>
    <row r="116" spans="1:10" ht="45">
      <c r="A116" s="51" t="s">
        <v>88</v>
      </c>
      <c r="B116" s="69" t="s">
        <v>148</v>
      </c>
      <c r="C116" s="11" t="s">
        <v>172</v>
      </c>
      <c r="D116" s="66" t="s">
        <v>171</v>
      </c>
      <c r="E116" s="39" t="s">
        <v>39</v>
      </c>
      <c r="F116" s="93">
        <v>100</v>
      </c>
      <c r="G116" s="25">
        <v>0</v>
      </c>
      <c r="H116" s="93">
        <v>5</v>
      </c>
      <c r="I116" s="130">
        <f t="shared" si="2"/>
        <v>0</v>
      </c>
      <c r="J116" s="140"/>
    </row>
    <row r="117" spans="1:10" ht="45">
      <c r="A117" s="51" t="s">
        <v>89</v>
      </c>
      <c r="B117" s="69" t="s">
        <v>148</v>
      </c>
      <c r="C117" s="11" t="s">
        <v>172</v>
      </c>
      <c r="D117" s="66" t="s">
        <v>44</v>
      </c>
      <c r="E117" s="39" t="s">
        <v>39</v>
      </c>
      <c r="F117" s="93">
        <v>100</v>
      </c>
      <c r="G117" s="25">
        <v>100</v>
      </c>
      <c r="H117" s="93">
        <v>5</v>
      </c>
      <c r="I117" s="130">
        <f t="shared" si="2"/>
        <v>1</v>
      </c>
      <c r="J117" s="140"/>
    </row>
    <row r="118" spans="1:10" ht="75">
      <c r="A118" s="51" t="s">
        <v>90</v>
      </c>
      <c r="B118" s="69" t="s">
        <v>148</v>
      </c>
      <c r="C118" s="11" t="s">
        <v>172</v>
      </c>
      <c r="D118" s="66" t="s">
        <v>43</v>
      </c>
      <c r="E118" s="39" t="s">
        <v>39</v>
      </c>
      <c r="F118" s="93">
        <v>100</v>
      </c>
      <c r="G118" s="25">
        <v>100</v>
      </c>
      <c r="H118" s="93">
        <v>5</v>
      </c>
      <c r="I118" s="130">
        <f t="shared" si="2"/>
        <v>1</v>
      </c>
      <c r="J118" s="140"/>
    </row>
    <row r="119" spans="1:10" ht="327" customHeight="1" thickBot="1">
      <c r="A119" s="51" t="s">
        <v>87</v>
      </c>
      <c r="B119" s="70" t="s">
        <v>148</v>
      </c>
      <c r="C119" s="50" t="s">
        <v>172</v>
      </c>
      <c r="D119" s="67" t="s">
        <v>41</v>
      </c>
      <c r="E119" s="141" t="s">
        <v>39</v>
      </c>
      <c r="F119" s="144">
        <v>0</v>
      </c>
      <c r="G119" s="143">
        <v>0</v>
      </c>
      <c r="H119" s="144">
        <v>5</v>
      </c>
      <c r="I119" s="145">
        <v>0</v>
      </c>
      <c r="J119" s="146"/>
    </row>
    <row r="120" spans="1:10" ht="60">
      <c r="A120" s="52" t="s">
        <v>91</v>
      </c>
      <c r="B120" s="68" t="s">
        <v>149</v>
      </c>
      <c r="C120" s="48" t="s">
        <v>173</v>
      </c>
      <c r="D120" s="65" t="s">
        <v>38</v>
      </c>
      <c r="E120" s="135" t="s">
        <v>39</v>
      </c>
      <c r="F120" s="136">
        <f>F34/F57*100</f>
        <v>12.5</v>
      </c>
      <c r="G120" s="136">
        <f>G34/G57*100</f>
        <v>0</v>
      </c>
      <c r="H120" s="147">
        <v>5</v>
      </c>
      <c r="I120" s="136">
        <f t="shared" si="2"/>
        <v>0</v>
      </c>
      <c r="J120" s="148"/>
    </row>
    <row r="121" spans="1:10" ht="45">
      <c r="A121" s="51" t="s">
        <v>92</v>
      </c>
      <c r="B121" s="69" t="s">
        <v>149</v>
      </c>
      <c r="C121" s="11" t="s">
        <v>173</v>
      </c>
      <c r="D121" s="66" t="s">
        <v>42</v>
      </c>
      <c r="E121" s="39" t="s">
        <v>39</v>
      </c>
      <c r="F121" s="93">
        <v>0</v>
      </c>
      <c r="G121" s="25">
        <v>0</v>
      </c>
      <c r="H121" s="93">
        <v>5</v>
      </c>
      <c r="I121" s="130">
        <v>1</v>
      </c>
      <c r="J121" s="140"/>
    </row>
    <row r="122" spans="1:10" ht="45">
      <c r="A122" s="51" t="s">
        <v>93</v>
      </c>
      <c r="B122" s="69" t="s">
        <v>149</v>
      </c>
      <c r="C122" s="11" t="s">
        <v>173</v>
      </c>
      <c r="D122" s="66" t="s">
        <v>171</v>
      </c>
      <c r="E122" s="34" t="s">
        <v>39</v>
      </c>
      <c r="F122" s="22">
        <v>100</v>
      </c>
      <c r="G122" s="31">
        <v>0</v>
      </c>
      <c r="H122" s="93">
        <v>5</v>
      </c>
      <c r="I122" s="130">
        <f t="shared" si="2"/>
        <v>0</v>
      </c>
      <c r="J122" s="140"/>
    </row>
    <row r="123" spans="1:10" ht="45">
      <c r="A123" s="51" t="s">
        <v>94</v>
      </c>
      <c r="B123" s="69" t="s">
        <v>149</v>
      </c>
      <c r="C123" s="11" t="s">
        <v>173</v>
      </c>
      <c r="D123" s="66" t="s">
        <v>44</v>
      </c>
      <c r="E123" s="39" t="s">
        <v>39</v>
      </c>
      <c r="F123" s="93">
        <v>100</v>
      </c>
      <c r="G123" s="25">
        <v>100</v>
      </c>
      <c r="H123" s="93">
        <v>5</v>
      </c>
      <c r="I123" s="130">
        <f t="shared" si="2"/>
        <v>1</v>
      </c>
      <c r="J123" s="140"/>
    </row>
    <row r="124" spans="1:10" ht="75">
      <c r="A124" s="51" t="s">
        <v>95</v>
      </c>
      <c r="B124" s="69" t="s">
        <v>149</v>
      </c>
      <c r="C124" s="11" t="s">
        <v>173</v>
      </c>
      <c r="D124" s="66" t="s">
        <v>43</v>
      </c>
      <c r="E124" s="39" t="s">
        <v>39</v>
      </c>
      <c r="F124" s="93">
        <v>100</v>
      </c>
      <c r="G124" s="25">
        <v>100</v>
      </c>
      <c r="H124" s="93">
        <v>5</v>
      </c>
      <c r="I124" s="130">
        <f t="shared" si="2"/>
        <v>1</v>
      </c>
      <c r="J124" s="140"/>
    </row>
    <row r="125" spans="1:10" ht="321" customHeight="1" thickBot="1">
      <c r="A125" s="51" t="s">
        <v>96</v>
      </c>
      <c r="B125" s="70" t="s">
        <v>149</v>
      </c>
      <c r="C125" s="50" t="s">
        <v>173</v>
      </c>
      <c r="D125" s="67" t="s">
        <v>41</v>
      </c>
      <c r="E125" s="141" t="s">
        <v>39</v>
      </c>
      <c r="F125" s="144">
        <v>0</v>
      </c>
      <c r="G125" s="143">
        <v>0</v>
      </c>
      <c r="H125" s="144">
        <v>5</v>
      </c>
      <c r="I125" s="145">
        <v>0</v>
      </c>
      <c r="J125" s="146"/>
    </row>
    <row r="126" spans="1:10" ht="60">
      <c r="A126" s="52" t="s">
        <v>97</v>
      </c>
      <c r="B126" s="68" t="s">
        <v>150</v>
      </c>
      <c r="C126" s="48" t="s">
        <v>142</v>
      </c>
      <c r="D126" s="65" t="s">
        <v>38</v>
      </c>
      <c r="E126" s="135" t="s">
        <v>39</v>
      </c>
      <c r="F126" s="136">
        <f>F35/F57*100</f>
        <v>12.5</v>
      </c>
      <c r="G126" s="136">
        <f>G35/G57*100</f>
        <v>0</v>
      </c>
      <c r="H126" s="147">
        <v>5</v>
      </c>
      <c r="I126" s="136">
        <f t="shared" si="2"/>
        <v>0</v>
      </c>
      <c r="J126" s="148"/>
    </row>
    <row r="127" spans="1:10" ht="45">
      <c r="A127" s="51" t="s">
        <v>98</v>
      </c>
      <c r="B127" s="69" t="s">
        <v>150</v>
      </c>
      <c r="C127" s="11" t="s">
        <v>142</v>
      </c>
      <c r="D127" s="66" t="s">
        <v>42</v>
      </c>
      <c r="E127" s="39" t="s">
        <v>39</v>
      </c>
      <c r="F127" s="93">
        <v>0</v>
      </c>
      <c r="G127" s="25">
        <v>0</v>
      </c>
      <c r="H127" s="93">
        <v>5</v>
      </c>
      <c r="I127" s="130">
        <v>1</v>
      </c>
      <c r="J127" s="140"/>
    </row>
    <row r="128" spans="1:10" ht="45">
      <c r="A128" s="51" t="s">
        <v>99</v>
      </c>
      <c r="B128" s="69" t="s">
        <v>150</v>
      </c>
      <c r="C128" s="11" t="s">
        <v>142</v>
      </c>
      <c r="D128" s="66" t="s">
        <v>171</v>
      </c>
      <c r="E128" s="39" t="s">
        <v>39</v>
      </c>
      <c r="F128" s="93">
        <v>100</v>
      </c>
      <c r="G128" s="25">
        <v>0</v>
      </c>
      <c r="H128" s="93">
        <v>5</v>
      </c>
      <c r="I128" s="130">
        <f t="shared" si="2"/>
        <v>0</v>
      </c>
      <c r="J128" s="140"/>
    </row>
    <row r="129" spans="1:10" ht="45">
      <c r="A129" s="51" t="s">
        <v>100</v>
      </c>
      <c r="B129" s="69" t="s">
        <v>150</v>
      </c>
      <c r="C129" s="11" t="s">
        <v>142</v>
      </c>
      <c r="D129" s="66" t="s">
        <v>44</v>
      </c>
      <c r="E129" s="39" t="s">
        <v>39</v>
      </c>
      <c r="F129" s="93">
        <v>100</v>
      </c>
      <c r="G129" s="25">
        <v>100</v>
      </c>
      <c r="H129" s="93">
        <v>5</v>
      </c>
      <c r="I129" s="130">
        <f t="shared" si="2"/>
        <v>1</v>
      </c>
      <c r="J129" s="140"/>
    </row>
    <row r="130" spans="1:10" ht="75">
      <c r="A130" s="51" t="s">
        <v>101</v>
      </c>
      <c r="B130" s="69" t="s">
        <v>150</v>
      </c>
      <c r="C130" s="11" t="s">
        <v>142</v>
      </c>
      <c r="D130" s="66" t="s">
        <v>43</v>
      </c>
      <c r="E130" s="39" t="s">
        <v>39</v>
      </c>
      <c r="F130" s="93">
        <v>100</v>
      </c>
      <c r="G130" s="25">
        <v>100</v>
      </c>
      <c r="H130" s="93">
        <v>5</v>
      </c>
      <c r="I130" s="130">
        <f t="shared" si="2"/>
        <v>1</v>
      </c>
      <c r="J130" s="140"/>
    </row>
    <row r="131" spans="1:10" ht="329.25" customHeight="1" thickBot="1">
      <c r="A131" s="51" t="s">
        <v>102</v>
      </c>
      <c r="B131" s="70" t="s">
        <v>150</v>
      </c>
      <c r="C131" s="50" t="s">
        <v>142</v>
      </c>
      <c r="D131" s="67" t="s">
        <v>41</v>
      </c>
      <c r="E131" s="141" t="s">
        <v>39</v>
      </c>
      <c r="F131" s="144">
        <v>0</v>
      </c>
      <c r="G131" s="143">
        <v>0</v>
      </c>
      <c r="H131" s="144">
        <v>5</v>
      </c>
      <c r="I131" s="145">
        <v>0</v>
      </c>
      <c r="J131" s="146"/>
    </row>
    <row r="132" spans="1:10" ht="60">
      <c r="A132" s="52" t="s">
        <v>103</v>
      </c>
      <c r="B132" s="68" t="s">
        <v>151</v>
      </c>
      <c r="C132" s="48" t="s">
        <v>144</v>
      </c>
      <c r="D132" s="65" t="s">
        <v>38</v>
      </c>
      <c r="E132" s="135" t="s">
        <v>39</v>
      </c>
      <c r="F132" s="136">
        <f>F36/F57*100</f>
        <v>12.5</v>
      </c>
      <c r="G132" s="136">
        <f>G36/G57*100</f>
        <v>0</v>
      </c>
      <c r="H132" s="147">
        <v>5</v>
      </c>
      <c r="I132" s="136">
        <f t="shared" si="2"/>
        <v>0</v>
      </c>
      <c r="J132" s="148"/>
    </row>
    <row r="133" spans="1:10" ht="45">
      <c r="A133" s="51" t="s">
        <v>104</v>
      </c>
      <c r="B133" s="69" t="s">
        <v>151</v>
      </c>
      <c r="C133" s="11" t="s">
        <v>144</v>
      </c>
      <c r="D133" s="66" t="s">
        <v>42</v>
      </c>
      <c r="E133" s="39" t="s">
        <v>39</v>
      </c>
      <c r="F133" s="93">
        <v>0</v>
      </c>
      <c r="G133" s="25">
        <v>0</v>
      </c>
      <c r="H133" s="93">
        <v>5</v>
      </c>
      <c r="I133" s="130">
        <v>1</v>
      </c>
      <c r="J133" s="140"/>
    </row>
    <row r="134" spans="1:10" ht="45">
      <c r="A134" s="51" t="s">
        <v>105</v>
      </c>
      <c r="B134" s="69" t="s">
        <v>151</v>
      </c>
      <c r="C134" s="11" t="s">
        <v>144</v>
      </c>
      <c r="D134" s="66" t="s">
        <v>171</v>
      </c>
      <c r="E134" s="39" t="s">
        <v>39</v>
      </c>
      <c r="F134" s="93">
        <v>100</v>
      </c>
      <c r="G134" s="25">
        <v>0</v>
      </c>
      <c r="H134" s="93">
        <v>5</v>
      </c>
      <c r="I134" s="130">
        <f t="shared" si="2"/>
        <v>0</v>
      </c>
      <c r="J134" s="140"/>
    </row>
    <row r="135" spans="1:10" ht="45">
      <c r="A135" s="51" t="s">
        <v>106</v>
      </c>
      <c r="B135" s="69" t="s">
        <v>151</v>
      </c>
      <c r="C135" s="11" t="s">
        <v>144</v>
      </c>
      <c r="D135" s="66" t="s">
        <v>44</v>
      </c>
      <c r="E135" s="39" t="s">
        <v>39</v>
      </c>
      <c r="F135" s="93">
        <v>100</v>
      </c>
      <c r="G135" s="25">
        <v>100</v>
      </c>
      <c r="H135" s="93">
        <v>5</v>
      </c>
      <c r="I135" s="130">
        <f t="shared" si="2"/>
        <v>1</v>
      </c>
      <c r="J135" s="140"/>
    </row>
    <row r="136" spans="1:10" ht="75">
      <c r="A136" s="51" t="s">
        <v>107</v>
      </c>
      <c r="B136" s="69" t="s">
        <v>151</v>
      </c>
      <c r="C136" s="11" t="s">
        <v>144</v>
      </c>
      <c r="D136" s="66" t="s">
        <v>43</v>
      </c>
      <c r="E136" s="39" t="s">
        <v>39</v>
      </c>
      <c r="F136" s="93">
        <v>100</v>
      </c>
      <c r="G136" s="25">
        <v>100</v>
      </c>
      <c r="H136" s="93">
        <v>5</v>
      </c>
      <c r="I136" s="130">
        <f t="shared" si="2"/>
        <v>1</v>
      </c>
      <c r="J136" s="140"/>
    </row>
    <row r="137" spans="1:10" ht="317.25" customHeight="1" thickBot="1">
      <c r="A137" s="51" t="s">
        <v>108</v>
      </c>
      <c r="B137" s="70" t="s">
        <v>151</v>
      </c>
      <c r="C137" s="50" t="s">
        <v>144</v>
      </c>
      <c r="D137" s="67" t="s">
        <v>41</v>
      </c>
      <c r="E137" s="141" t="s">
        <v>39</v>
      </c>
      <c r="F137" s="144">
        <v>0</v>
      </c>
      <c r="G137" s="143">
        <v>0</v>
      </c>
      <c r="H137" s="144">
        <v>5</v>
      </c>
      <c r="I137" s="145">
        <v>0</v>
      </c>
      <c r="J137" s="146"/>
    </row>
    <row r="138" spans="1:10" ht="60">
      <c r="A138" s="52" t="s">
        <v>109</v>
      </c>
      <c r="B138" s="68" t="s">
        <v>152</v>
      </c>
      <c r="C138" s="48" t="s">
        <v>174</v>
      </c>
      <c r="D138" s="65" t="s">
        <v>38</v>
      </c>
      <c r="E138" s="135" t="s">
        <v>39</v>
      </c>
      <c r="F138" s="136">
        <f>F37/F57*100</f>
        <v>12.5</v>
      </c>
      <c r="G138" s="136">
        <f>G37/G57*100</f>
        <v>0</v>
      </c>
      <c r="H138" s="147">
        <v>5</v>
      </c>
      <c r="I138" s="136">
        <f aca="true" t="shared" si="3" ref="I138:I200">G138/F138</f>
        <v>0</v>
      </c>
      <c r="J138" s="148"/>
    </row>
    <row r="139" spans="1:10" ht="45">
      <c r="A139" s="51" t="s">
        <v>110</v>
      </c>
      <c r="B139" s="69" t="s">
        <v>152</v>
      </c>
      <c r="C139" s="11" t="s">
        <v>174</v>
      </c>
      <c r="D139" s="66" t="s">
        <v>42</v>
      </c>
      <c r="E139" s="39" t="s">
        <v>39</v>
      </c>
      <c r="F139" s="93">
        <v>0</v>
      </c>
      <c r="G139" s="25">
        <v>0</v>
      </c>
      <c r="H139" s="93">
        <v>5</v>
      </c>
      <c r="I139" s="130">
        <v>1</v>
      </c>
      <c r="J139" s="140"/>
    </row>
    <row r="140" spans="1:10" ht="45">
      <c r="A140" s="51" t="s">
        <v>111</v>
      </c>
      <c r="B140" s="69" t="s">
        <v>152</v>
      </c>
      <c r="C140" s="11" t="s">
        <v>174</v>
      </c>
      <c r="D140" s="66" t="s">
        <v>171</v>
      </c>
      <c r="E140" s="39" t="s">
        <v>39</v>
      </c>
      <c r="F140" s="22">
        <v>100</v>
      </c>
      <c r="G140" s="31">
        <v>0</v>
      </c>
      <c r="H140" s="22">
        <v>5</v>
      </c>
      <c r="I140" s="130">
        <f t="shared" si="3"/>
        <v>0</v>
      </c>
      <c r="J140" s="140"/>
    </row>
    <row r="141" spans="1:10" ht="45">
      <c r="A141" s="51" t="s">
        <v>112</v>
      </c>
      <c r="B141" s="69" t="s">
        <v>152</v>
      </c>
      <c r="C141" s="11" t="s">
        <v>174</v>
      </c>
      <c r="D141" s="66" t="s">
        <v>44</v>
      </c>
      <c r="E141" s="39" t="s">
        <v>39</v>
      </c>
      <c r="F141" s="93">
        <v>100</v>
      </c>
      <c r="G141" s="25">
        <v>100</v>
      </c>
      <c r="H141" s="93">
        <v>5</v>
      </c>
      <c r="I141" s="130">
        <f t="shared" si="3"/>
        <v>1</v>
      </c>
      <c r="J141" s="140"/>
    </row>
    <row r="142" spans="1:10" ht="75">
      <c r="A142" s="51" t="s">
        <v>113</v>
      </c>
      <c r="B142" s="69" t="s">
        <v>152</v>
      </c>
      <c r="C142" s="11" t="s">
        <v>174</v>
      </c>
      <c r="D142" s="66" t="s">
        <v>43</v>
      </c>
      <c r="E142" s="39" t="s">
        <v>39</v>
      </c>
      <c r="F142" s="93">
        <v>100</v>
      </c>
      <c r="G142" s="25">
        <v>100</v>
      </c>
      <c r="H142" s="93">
        <v>5</v>
      </c>
      <c r="I142" s="130">
        <f t="shared" si="3"/>
        <v>1</v>
      </c>
      <c r="J142" s="140"/>
    </row>
    <row r="143" spans="1:10" ht="333.75" customHeight="1" thickBot="1">
      <c r="A143" s="51" t="s">
        <v>114</v>
      </c>
      <c r="B143" s="70" t="s">
        <v>152</v>
      </c>
      <c r="C143" s="50" t="s">
        <v>174</v>
      </c>
      <c r="D143" s="67" t="s">
        <v>41</v>
      </c>
      <c r="E143" s="141" t="s">
        <v>39</v>
      </c>
      <c r="F143" s="144">
        <v>0</v>
      </c>
      <c r="G143" s="143">
        <v>0</v>
      </c>
      <c r="H143" s="144">
        <v>5</v>
      </c>
      <c r="I143" s="145">
        <v>0</v>
      </c>
      <c r="J143" s="146"/>
    </row>
    <row r="144" spans="1:10" ht="60">
      <c r="A144" s="52" t="s">
        <v>115</v>
      </c>
      <c r="B144" s="68" t="s">
        <v>153</v>
      </c>
      <c r="C144" s="48" t="s">
        <v>136</v>
      </c>
      <c r="D144" s="65" t="s">
        <v>38</v>
      </c>
      <c r="E144" s="149" t="s">
        <v>39</v>
      </c>
      <c r="F144" s="136">
        <f>F38/F57*100</f>
        <v>7.5</v>
      </c>
      <c r="G144" s="136">
        <f>G38/G57*100</f>
        <v>18.181818181818183</v>
      </c>
      <c r="H144" s="147">
        <v>5</v>
      </c>
      <c r="I144" s="136">
        <f t="shared" si="3"/>
        <v>2.4242424242424243</v>
      </c>
      <c r="J144" s="148"/>
    </row>
    <row r="145" spans="1:10" ht="45">
      <c r="A145" s="51" t="s">
        <v>116</v>
      </c>
      <c r="B145" s="69" t="s">
        <v>153</v>
      </c>
      <c r="C145" s="11" t="s">
        <v>136</v>
      </c>
      <c r="D145" s="66" t="s">
        <v>42</v>
      </c>
      <c r="E145" s="94" t="s">
        <v>39</v>
      </c>
      <c r="F145" s="93">
        <v>0</v>
      </c>
      <c r="G145" s="25">
        <v>0</v>
      </c>
      <c r="H145" s="93">
        <v>5</v>
      </c>
      <c r="I145" s="130">
        <v>1</v>
      </c>
      <c r="J145" s="140"/>
    </row>
    <row r="146" spans="1:10" ht="45">
      <c r="A146" s="51" t="s">
        <v>117</v>
      </c>
      <c r="B146" s="69" t="s">
        <v>153</v>
      </c>
      <c r="C146" s="11" t="s">
        <v>136</v>
      </c>
      <c r="D146" s="66" t="s">
        <v>171</v>
      </c>
      <c r="E146" s="94" t="s">
        <v>39</v>
      </c>
      <c r="F146" s="93">
        <v>100</v>
      </c>
      <c r="G146" s="26">
        <v>100</v>
      </c>
      <c r="H146" s="93">
        <v>5</v>
      </c>
      <c r="I146" s="130">
        <f t="shared" si="3"/>
        <v>1</v>
      </c>
      <c r="J146" s="140"/>
    </row>
    <row r="147" spans="1:10" ht="45">
      <c r="A147" s="51" t="s">
        <v>118</v>
      </c>
      <c r="B147" s="69" t="s">
        <v>153</v>
      </c>
      <c r="C147" s="11" t="s">
        <v>136</v>
      </c>
      <c r="D147" s="66" t="s">
        <v>44</v>
      </c>
      <c r="E147" s="94" t="s">
        <v>39</v>
      </c>
      <c r="F147" s="93">
        <v>100</v>
      </c>
      <c r="G147" s="25">
        <v>100</v>
      </c>
      <c r="H147" s="93">
        <v>5</v>
      </c>
      <c r="I147" s="130">
        <f t="shared" si="3"/>
        <v>1</v>
      </c>
      <c r="J147" s="140"/>
    </row>
    <row r="148" spans="1:96" s="3" customFormat="1" ht="75">
      <c r="A148" s="51" t="s">
        <v>119</v>
      </c>
      <c r="B148" s="69" t="s">
        <v>153</v>
      </c>
      <c r="C148" s="11" t="s">
        <v>136</v>
      </c>
      <c r="D148" s="66" t="s">
        <v>43</v>
      </c>
      <c r="E148" s="94" t="s">
        <v>39</v>
      </c>
      <c r="F148" s="93">
        <v>100</v>
      </c>
      <c r="G148" s="25">
        <v>100</v>
      </c>
      <c r="H148" s="93">
        <v>5</v>
      </c>
      <c r="I148" s="130">
        <f t="shared" si="3"/>
        <v>1</v>
      </c>
      <c r="J148" s="140"/>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row>
    <row r="149" spans="1:96" s="3" customFormat="1" ht="325.5" customHeight="1" thickBot="1">
      <c r="A149" s="51" t="s">
        <v>120</v>
      </c>
      <c r="B149" s="70" t="s">
        <v>153</v>
      </c>
      <c r="C149" s="50" t="s">
        <v>136</v>
      </c>
      <c r="D149" s="67" t="s">
        <v>41</v>
      </c>
      <c r="E149" s="150" t="s">
        <v>39</v>
      </c>
      <c r="F149" s="144">
        <v>0</v>
      </c>
      <c r="G149" s="143">
        <v>0</v>
      </c>
      <c r="H149" s="144">
        <v>5</v>
      </c>
      <c r="I149" s="145">
        <v>0</v>
      </c>
      <c r="J149" s="146"/>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row>
    <row r="150" spans="1:10" s="4" customFormat="1" ht="75" customHeight="1">
      <c r="A150" s="53" t="s">
        <v>130</v>
      </c>
      <c r="B150" s="68" t="s">
        <v>154</v>
      </c>
      <c r="C150" s="48" t="s">
        <v>172</v>
      </c>
      <c r="D150" s="65" t="s">
        <v>38</v>
      </c>
      <c r="E150" s="135" t="s">
        <v>39</v>
      </c>
      <c r="F150" s="136">
        <f>F39/F57*100</f>
        <v>7.5</v>
      </c>
      <c r="G150" s="136">
        <f>G39/G57*100</f>
        <v>18.181818181818183</v>
      </c>
      <c r="H150" s="147">
        <v>5</v>
      </c>
      <c r="I150" s="136">
        <f t="shared" si="3"/>
        <v>2.4242424242424243</v>
      </c>
      <c r="J150" s="151"/>
    </row>
    <row r="151" spans="1:10" ht="60.75" customHeight="1">
      <c r="A151" s="54" t="s">
        <v>131</v>
      </c>
      <c r="B151" s="69" t="s">
        <v>154</v>
      </c>
      <c r="C151" s="11" t="s">
        <v>172</v>
      </c>
      <c r="D151" s="66" t="s">
        <v>42</v>
      </c>
      <c r="E151" s="39" t="s">
        <v>39</v>
      </c>
      <c r="F151" s="60">
        <v>0</v>
      </c>
      <c r="G151" s="60">
        <v>0</v>
      </c>
      <c r="H151" s="93">
        <v>5</v>
      </c>
      <c r="I151" s="130">
        <v>1</v>
      </c>
      <c r="J151" s="152"/>
    </row>
    <row r="152" spans="1:10" ht="36.75" customHeight="1">
      <c r="A152" s="54" t="s">
        <v>132</v>
      </c>
      <c r="B152" s="69" t="s">
        <v>154</v>
      </c>
      <c r="C152" s="11" t="s">
        <v>172</v>
      </c>
      <c r="D152" s="66" t="s">
        <v>171</v>
      </c>
      <c r="E152" s="39" t="s">
        <v>39</v>
      </c>
      <c r="F152" s="60">
        <v>100</v>
      </c>
      <c r="G152" s="60">
        <v>100</v>
      </c>
      <c r="H152" s="93">
        <v>5</v>
      </c>
      <c r="I152" s="130">
        <f t="shared" si="3"/>
        <v>1</v>
      </c>
      <c r="J152" s="152"/>
    </row>
    <row r="153" spans="1:10" ht="68.25" customHeight="1">
      <c r="A153" s="53" t="s">
        <v>133</v>
      </c>
      <c r="B153" s="69" t="s">
        <v>154</v>
      </c>
      <c r="C153" s="11" t="s">
        <v>172</v>
      </c>
      <c r="D153" s="66" t="s">
        <v>44</v>
      </c>
      <c r="E153" s="39" t="s">
        <v>39</v>
      </c>
      <c r="F153" s="61">
        <v>100</v>
      </c>
      <c r="G153" s="60">
        <v>100</v>
      </c>
      <c r="H153" s="93">
        <v>5</v>
      </c>
      <c r="I153" s="130">
        <f t="shared" si="3"/>
        <v>1</v>
      </c>
      <c r="J153" s="153"/>
    </row>
    <row r="154" spans="1:10" ht="75">
      <c r="A154" s="53" t="s">
        <v>185</v>
      </c>
      <c r="B154" s="69" t="s">
        <v>154</v>
      </c>
      <c r="C154" s="11" t="s">
        <v>172</v>
      </c>
      <c r="D154" s="66" t="s">
        <v>43</v>
      </c>
      <c r="E154" s="39" t="s">
        <v>39</v>
      </c>
      <c r="F154" s="61">
        <v>100</v>
      </c>
      <c r="G154" s="60">
        <v>100</v>
      </c>
      <c r="H154" s="93">
        <v>5</v>
      </c>
      <c r="I154" s="130">
        <f t="shared" si="3"/>
        <v>1</v>
      </c>
      <c r="J154" s="139"/>
    </row>
    <row r="155" spans="1:10" ht="330" customHeight="1" thickBot="1">
      <c r="A155" s="53" t="s">
        <v>186</v>
      </c>
      <c r="B155" s="70" t="s">
        <v>154</v>
      </c>
      <c r="C155" s="50" t="s">
        <v>172</v>
      </c>
      <c r="D155" s="67" t="s">
        <v>41</v>
      </c>
      <c r="E155" s="141" t="s">
        <v>39</v>
      </c>
      <c r="F155" s="154">
        <v>0</v>
      </c>
      <c r="G155" s="154">
        <v>0</v>
      </c>
      <c r="H155" s="144">
        <v>5</v>
      </c>
      <c r="I155" s="145">
        <v>0</v>
      </c>
      <c r="J155" s="155"/>
    </row>
    <row r="156" spans="1:10" ht="60">
      <c r="A156" s="53" t="s">
        <v>187</v>
      </c>
      <c r="B156" s="68" t="s">
        <v>155</v>
      </c>
      <c r="C156" s="41" t="s">
        <v>140</v>
      </c>
      <c r="D156" s="65" t="s">
        <v>38</v>
      </c>
      <c r="E156" s="135" t="s">
        <v>39</v>
      </c>
      <c r="F156" s="136">
        <f>F40/F57*100</f>
        <v>7.5</v>
      </c>
      <c r="G156" s="136">
        <f>G40/G57*100</f>
        <v>18.181818181818183</v>
      </c>
      <c r="H156" s="147">
        <v>5</v>
      </c>
      <c r="I156" s="136">
        <f t="shared" si="3"/>
        <v>2.4242424242424243</v>
      </c>
      <c r="J156" s="138"/>
    </row>
    <row r="157" spans="1:10" ht="45">
      <c r="A157" s="53" t="s">
        <v>188</v>
      </c>
      <c r="B157" s="69" t="s">
        <v>155</v>
      </c>
      <c r="C157" s="12" t="s">
        <v>140</v>
      </c>
      <c r="D157" s="66" t="s">
        <v>42</v>
      </c>
      <c r="E157" s="39" t="s">
        <v>39</v>
      </c>
      <c r="F157" s="61">
        <v>0</v>
      </c>
      <c r="G157" s="61">
        <v>0</v>
      </c>
      <c r="H157" s="93">
        <v>5</v>
      </c>
      <c r="I157" s="130">
        <v>1</v>
      </c>
      <c r="J157" s="139"/>
    </row>
    <row r="158" spans="1:10" ht="45">
      <c r="A158" s="53" t="s">
        <v>189</v>
      </c>
      <c r="B158" s="69" t="s">
        <v>155</v>
      </c>
      <c r="C158" s="12" t="s">
        <v>140</v>
      </c>
      <c r="D158" s="66" t="s">
        <v>171</v>
      </c>
      <c r="E158" s="39" t="s">
        <v>39</v>
      </c>
      <c r="F158" s="61">
        <v>100</v>
      </c>
      <c r="G158" s="61">
        <v>100</v>
      </c>
      <c r="H158" s="93">
        <v>5</v>
      </c>
      <c r="I158" s="130">
        <f t="shared" si="3"/>
        <v>1</v>
      </c>
      <c r="J158" s="139"/>
    </row>
    <row r="159" spans="1:10" ht="45">
      <c r="A159" s="53" t="s">
        <v>190</v>
      </c>
      <c r="B159" s="69" t="s">
        <v>155</v>
      </c>
      <c r="C159" s="12" t="s">
        <v>140</v>
      </c>
      <c r="D159" s="66" t="s">
        <v>44</v>
      </c>
      <c r="E159" s="39" t="s">
        <v>39</v>
      </c>
      <c r="F159" s="61">
        <v>100</v>
      </c>
      <c r="G159" s="61">
        <v>100</v>
      </c>
      <c r="H159" s="93">
        <v>5</v>
      </c>
      <c r="I159" s="130">
        <f t="shared" si="3"/>
        <v>1</v>
      </c>
      <c r="J159" s="139"/>
    </row>
    <row r="160" spans="1:10" ht="75">
      <c r="A160" s="53" t="s">
        <v>191</v>
      </c>
      <c r="B160" s="69" t="s">
        <v>155</v>
      </c>
      <c r="C160" s="12" t="s">
        <v>140</v>
      </c>
      <c r="D160" s="66" t="s">
        <v>43</v>
      </c>
      <c r="E160" s="39" t="s">
        <v>39</v>
      </c>
      <c r="F160" s="61">
        <v>100</v>
      </c>
      <c r="G160" s="61">
        <v>100</v>
      </c>
      <c r="H160" s="93">
        <v>5</v>
      </c>
      <c r="I160" s="130">
        <f t="shared" si="3"/>
        <v>1</v>
      </c>
      <c r="J160" s="139"/>
    </row>
    <row r="161" spans="1:10" ht="327.75" customHeight="1" thickBot="1">
      <c r="A161" s="53" t="s">
        <v>192</v>
      </c>
      <c r="B161" s="70" t="s">
        <v>155</v>
      </c>
      <c r="C161" s="42" t="s">
        <v>140</v>
      </c>
      <c r="D161" s="67" t="s">
        <v>41</v>
      </c>
      <c r="E161" s="141" t="s">
        <v>39</v>
      </c>
      <c r="F161" s="154">
        <v>0</v>
      </c>
      <c r="G161" s="154">
        <v>0</v>
      </c>
      <c r="H161" s="144">
        <v>5</v>
      </c>
      <c r="I161" s="145">
        <v>0</v>
      </c>
      <c r="J161" s="155"/>
    </row>
    <row r="162" spans="1:10" ht="60">
      <c r="A162" s="53" t="s">
        <v>193</v>
      </c>
      <c r="B162" s="68" t="s">
        <v>156</v>
      </c>
      <c r="C162" s="48" t="s">
        <v>142</v>
      </c>
      <c r="D162" s="65" t="s">
        <v>38</v>
      </c>
      <c r="E162" s="135" t="s">
        <v>39</v>
      </c>
      <c r="F162" s="136">
        <f>F41/F57*100</f>
        <v>7.5</v>
      </c>
      <c r="G162" s="136">
        <f>G41/G57*100</f>
        <v>18.181818181818183</v>
      </c>
      <c r="H162" s="147">
        <v>5</v>
      </c>
      <c r="I162" s="136">
        <f t="shared" si="3"/>
        <v>2.4242424242424243</v>
      </c>
      <c r="J162" s="138"/>
    </row>
    <row r="163" spans="1:10" ht="45">
      <c r="A163" s="53" t="s">
        <v>194</v>
      </c>
      <c r="B163" s="69" t="s">
        <v>156</v>
      </c>
      <c r="C163" s="11" t="s">
        <v>142</v>
      </c>
      <c r="D163" s="66" t="s">
        <v>42</v>
      </c>
      <c r="E163" s="39" t="s">
        <v>39</v>
      </c>
      <c r="F163" s="61">
        <v>0</v>
      </c>
      <c r="G163" s="61">
        <v>0</v>
      </c>
      <c r="H163" s="61">
        <v>5</v>
      </c>
      <c r="I163" s="130">
        <v>1</v>
      </c>
      <c r="J163" s="139"/>
    </row>
    <row r="164" spans="1:10" ht="45">
      <c r="A164" s="53" t="s">
        <v>195</v>
      </c>
      <c r="B164" s="69" t="s">
        <v>156</v>
      </c>
      <c r="C164" s="11" t="s">
        <v>142</v>
      </c>
      <c r="D164" s="66" t="s">
        <v>171</v>
      </c>
      <c r="E164" s="39" t="s">
        <v>39</v>
      </c>
      <c r="F164" s="61">
        <v>100</v>
      </c>
      <c r="G164" s="61">
        <v>100</v>
      </c>
      <c r="H164" s="61">
        <v>5</v>
      </c>
      <c r="I164" s="130">
        <f t="shared" si="3"/>
        <v>1</v>
      </c>
      <c r="J164" s="139"/>
    </row>
    <row r="165" spans="1:10" ht="45">
      <c r="A165" s="53" t="s">
        <v>196</v>
      </c>
      <c r="B165" s="69" t="s">
        <v>156</v>
      </c>
      <c r="C165" s="11" t="s">
        <v>142</v>
      </c>
      <c r="D165" s="66" t="s">
        <v>44</v>
      </c>
      <c r="E165" s="39" t="s">
        <v>39</v>
      </c>
      <c r="F165" s="61">
        <v>100</v>
      </c>
      <c r="G165" s="61">
        <v>100</v>
      </c>
      <c r="H165" s="61">
        <v>5</v>
      </c>
      <c r="I165" s="130">
        <f t="shared" si="3"/>
        <v>1</v>
      </c>
      <c r="J165" s="139"/>
    </row>
    <row r="166" spans="1:10" ht="75">
      <c r="A166" s="53" t="s">
        <v>197</v>
      </c>
      <c r="B166" s="69" t="s">
        <v>156</v>
      </c>
      <c r="C166" s="11" t="s">
        <v>142</v>
      </c>
      <c r="D166" s="66" t="s">
        <v>43</v>
      </c>
      <c r="E166" s="39" t="s">
        <v>39</v>
      </c>
      <c r="F166" s="61">
        <v>100</v>
      </c>
      <c r="G166" s="61">
        <v>100</v>
      </c>
      <c r="H166" s="61">
        <v>5</v>
      </c>
      <c r="I166" s="130">
        <f t="shared" si="3"/>
        <v>1</v>
      </c>
      <c r="J166" s="139"/>
    </row>
    <row r="167" spans="1:10" ht="321.75" customHeight="1" thickBot="1">
      <c r="A167" s="53" t="s">
        <v>198</v>
      </c>
      <c r="B167" s="70" t="s">
        <v>156</v>
      </c>
      <c r="C167" s="50" t="s">
        <v>142</v>
      </c>
      <c r="D167" s="67" t="s">
        <v>41</v>
      </c>
      <c r="E167" s="141" t="s">
        <v>39</v>
      </c>
      <c r="F167" s="154">
        <v>0</v>
      </c>
      <c r="G167" s="61">
        <v>0</v>
      </c>
      <c r="H167" s="144">
        <v>5</v>
      </c>
      <c r="I167" s="145">
        <v>0</v>
      </c>
      <c r="J167" s="155"/>
    </row>
    <row r="168" spans="1:10" ht="60">
      <c r="A168" s="53" t="s">
        <v>199</v>
      </c>
      <c r="B168" s="68" t="s">
        <v>175</v>
      </c>
      <c r="C168" s="48" t="s">
        <v>144</v>
      </c>
      <c r="D168" s="65" t="s">
        <v>38</v>
      </c>
      <c r="E168" s="135" t="s">
        <v>39</v>
      </c>
      <c r="F168" s="136">
        <f>F42/F57*100</f>
        <v>7.5</v>
      </c>
      <c r="G168" s="136">
        <f>G42/G57*100</f>
        <v>18.181818181818183</v>
      </c>
      <c r="H168" s="147">
        <v>5</v>
      </c>
      <c r="I168" s="136">
        <f t="shared" si="3"/>
        <v>2.4242424242424243</v>
      </c>
      <c r="J168" s="138"/>
    </row>
    <row r="169" spans="1:10" ht="45">
      <c r="A169" s="53" t="s">
        <v>200</v>
      </c>
      <c r="B169" s="69" t="s">
        <v>175</v>
      </c>
      <c r="C169" s="11" t="s">
        <v>144</v>
      </c>
      <c r="D169" s="66" t="s">
        <v>42</v>
      </c>
      <c r="E169" s="39" t="s">
        <v>39</v>
      </c>
      <c r="F169" s="61">
        <v>0</v>
      </c>
      <c r="G169" s="61">
        <v>0</v>
      </c>
      <c r="H169" s="93">
        <v>5</v>
      </c>
      <c r="I169" s="130">
        <v>1</v>
      </c>
      <c r="J169" s="139"/>
    </row>
    <row r="170" spans="1:10" ht="45">
      <c r="A170" s="53" t="s">
        <v>201</v>
      </c>
      <c r="B170" s="69" t="s">
        <v>175</v>
      </c>
      <c r="C170" s="11" t="s">
        <v>144</v>
      </c>
      <c r="D170" s="66" t="s">
        <v>171</v>
      </c>
      <c r="E170" s="39" t="s">
        <v>39</v>
      </c>
      <c r="F170" s="61">
        <v>100</v>
      </c>
      <c r="G170" s="61">
        <v>100</v>
      </c>
      <c r="H170" s="93">
        <v>5</v>
      </c>
      <c r="I170" s="130">
        <f t="shared" si="3"/>
        <v>1</v>
      </c>
      <c r="J170" s="139"/>
    </row>
    <row r="171" spans="1:10" ht="45">
      <c r="A171" s="53" t="s">
        <v>202</v>
      </c>
      <c r="B171" s="69" t="s">
        <v>175</v>
      </c>
      <c r="C171" s="11" t="s">
        <v>144</v>
      </c>
      <c r="D171" s="66" t="s">
        <v>44</v>
      </c>
      <c r="E171" s="39" t="s">
        <v>39</v>
      </c>
      <c r="F171" s="61">
        <v>100</v>
      </c>
      <c r="G171" s="61">
        <v>100</v>
      </c>
      <c r="H171" s="93">
        <v>5</v>
      </c>
      <c r="I171" s="130">
        <f t="shared" si="3"/>
        <v>1</v>
      </c>
      <c r="J171" s="139"/>
    </row>
    <row r="172" spans="1:10" ht="75">
      <c r="A172" s="53" t="s">
        <v>203</v>
      </c>
      <c r="B172" s="69" t="s">
        <v>175</v>
      </c>
      <c r="C172" s="11" t="s">
        <v>144</v>
      </c>
      <c r="D172" s="66" t="s">
        <v>43</v>
      </c>
      <c r="E172" s="39" t="s">
        <v>39</v>
      </c>
      <c r="F172" s="61">
        <v>100</v>
      </c>
      <c r="G172" s="61">
        <v>100</v>
      </c>
      <c r="H172" s="93">
        <v>5</v>
      </c>
      <c r="I172" s="130">
        <f t="shared" si="3"/>
        <v>1</v>
      </c>
      <c r="J172" s="139"/>
    </row>
    <row r="173" spans="1:10" ht="325.5" customHeight="1" thickBot="1">
      <c r="A173" s="53" t="s">
        <v>204</v>
      </c>
      <c r="B173" s="70" t="s">
        <v>175</v>
      </c>
      <c r="C173" s="50" t="s">
        <v>144</v>
      </c>
      <c r="D173" s="67" t="s">
        <v>41</v>
      </c>
      <c r="E173" s="141" t="s">
        <v>39</v>
      </c>
      <c r="F173" s="154">
        <v>0</v>
      </c>
      <c r="G173" s="154">
        <v>0</v>
      </c>
      <c r="H173" s="144">
        <v>5</v>
      </c>
      <c r="I173" s="145">
        <v>0</v>
      </c>
      <c r="J173" s="155"/>
    </row>
    <row r="174" spans="1:10" ht="60">
      <c r="A174" s="53" t="s">
        <v>205</v>
      </c>
      <c r="B174" s="68" t="s">
        <v>158</v>
      </c>
      <c r="C174" s="48" t="s">
        <v>146</v>
      </c>
      <c r="D174" s="65" t="s">
        <v>38</v>
      </c>
      <c r="E174" s="135" t="s">
        <v>39</v>
      </c>
      <c r="F174" s="136">
        <f>F43/F57*100</f>
        <v>7.5</v>
      </c>
      <c r="G174" s="136">
        <f>G43/G57*100</f>
        <v>18.181818181818183</v>
      </c>
      <c r="H174" s="147">
        <v>5</v>
      </c>
      <c r="I174" s="136">
        <f t="shared" si="3"/>
        <v>2.4242424242424243</v>
      </c>
      <c r="J174" s="138"/>
    </row>
    <row r="175" spans="1:10" ht="45">
      <c r="A175" s="53" t="s">
        <v>206</v>
      </c>
      <c r="B175" s="69" t="s">
        <v>158</v>
      </c>
      <c r="C175" s="11" t="s">
        <v>146</v>
      </c>
      <c r="D175" s="66" t="s">
        <v>42</v>
      </c>
      <c r="E175" s="39" t="s">
        <v>39</v>
      </c>
      <c r="F175" s="61">
        <v>0</v>
      </c>
      <c r="G175" s="61">
        <v>0</v>
      </c>
      <c r="H175" s="93">
        <v>5</v>
      </c>
      <c r="I175" s="130">
        <v>1</v>
      </c>
      <c r="J175" s="139"/>
    </row>
    <row r="176" spans="1:10" ht="45">
      <c r="A176" s="53" t="s">
        <v>207</v>
      </c>
      <c r="B176" s="69" t="s">
        <v>158</v>
      </c>
      <c r="C176" s="11" t="s">
        <v>146</v>
      </c>
      <c r="D176" s="66" t="s">
        <v>171</v>
      </c>
      <c r="E176" s="39" t="s">
        <v>39</v>
      </c>
      <c r="F176" s="61">
        <v>100</v>
      </c>
      <c r="G176" s="61">
        <v>100</v>
      </c>
      <c r="H176" s="93">
        <v>5</v>
      </c>
      <c r="I176" s="130">
        <f t="shared" si="3"/>
        <v>1</v>
      </c>
      <c r="J176" s="139"/>
    </row>
    <row r="177" spans="1:10" ht="45">
      <c r="A177" s="53" t="s">
        <v>208</v>
      </c>
      <c r="B177" s="69" t="s">
        <v>158</v>
      </c>
      <c r="C177" s="11" t="s">
        <v>146</v>
      </c>
      <c r="D177" s="66" t="s">
        <v>44</v>
      </c>
      <c r="E177" s="39" t="s">
        <v>39</v>
      </c>
      <c r="F177" s="61">
        <v>100</v>
      </c>
      <c r="G177" s="61">
        <v>100</v>
      </c>
      <c r="H177" s="93">
        <v>5</v>
      </c>
      <c r="I177" s="130">
        <f t="shared" si="3"/>
        <v>1</v>
      </c>
      <c r="J177" s="139"/>
    </row>
    <row r="178" spans="1:10" ht="75">
      <c r="A178" s="53" t="s">
        <v>209</v>
      </c>
      <c r="B178" s="69" t="s">
        <v>158</v>
      </c>
      <c r="C178" s="11" t="s">
        <v>146</v>
      </c>
      <c r="D178" s="66" t="s">
        <v>43</v>
      </c>
      <c r="E178" s="39" t="s">
        <v>39</v>
      </c>
      <c r="F178" s="61">
        <v>100</v>
      </c>
      <c r="G178" s="61">
        <v>100</v>
      </c>
      <c r="H178" s="93">
        <v>5</v>
      </c>
      <c r="I178" s="130">
        <f t="shared" si="3"/>
        <v>1</v>
      </c>
      <c r="J178" s="139"/>
    </row>
    <row r="179" spans="1:10" ht="324" customHeight="1" thickBot="1">
      <c r="A179" s="53" t="s">
        <v>210</v>
      </c>
      <c r="B179" s="70" t="s">
        <v>158</v>
      </c>
      <c r="C179" s="50" t="s">
        <v>146</v>
      </c>
      <c r="D179" s="67" t="s">
        <v>41</v>
      </c>
      <c r="E179" s="141" t="s">
        <v>39</v>
      </c>
      <c r="F179" s="154">
        <v>0</v>
      </c>
      <c r="G179" s="154">
        <v>0</v>
      </c>
      <c r="H179" s="144">
        <v>5</v>
      </c>
      <c r="I179" s="145">
        <v>0</v>
      </c>
      <c r="J179" s="155"/>
    </row>
    <row r="180" spans="1:10" ht="60">
      <c r="A180" s="53" t="s">
        <v>211</v>
      </c>
      <c r="B180" s="68" t="s">
        <v>159</v>
      </c>
      <c r="C180" s="48" t="s">
        <v>136</v>
      </c>
      <c r="D180" s="65" t="s">
        <v>38</v>
      </c>
      <c r="E180" s="135" t="s">
        <v>39</v>
      </c>
      <c r="F180" s="136">
        <f>F44/F57*100</f>
        <v>25</v>
      </c>
      <c r="G180" s="136">
        <f>G44/G57*100</f>
        <v>27.27272727272727</v>
      </c>
      <c r="H180" s="147">
        <v>5</v>
      </c>
      <c r="I180" s="136">
        <f t="shared" si="3"/>
        <v>1.0909090909090908</v>
      </c>
      <c r="J180" s="138"/>
    </row>
    <row r="181" spans="1:10" ht="45">
      <c r="A181" s="53" t="s">
        <v>212</v>
      </c>
      <c r="B181" s="69" t="s">
        <v>159</v>
      </c>
      <c r="C181" s="11" t="s">
        <v>136</v>
      </c>
      <c r="D181" s="66" t="s">
        <v>42</v>
      </c>
      <c r="E181" s="39" t="s">
        <v>39</v>
      </c>
      <c r="F181" s="61">
        <v>0</v>
      </c>
      <c r="G181" s="61">
        <v>0</v>
      </c>
      <c r="H181" s="93">
        <v>5</v>
      </c>
      <c r="I181" s="130">
        <v>1</v>
      </c>
      <c r="J181" s="139"/>
    </row>
    <row r="182" spans="1:10" ht="45">
      <c r="A182" s="53" t="s">
        <v>213</v>
      </c>
      <c r="B182" s="69" t="s">
        <v>159</v>
      </c>
      <c r="C182" s="11" t="s">
        <v>136</v>
      </c>
      <c r="D182" s="66" t="s">
        <v>171</v>
      </c>
      <c r="E182" s="39" t="s">
        <v>39</v>
      </c>
      <c r="F182" s="61">
        <v>100</v>
      </c>
      <c r="G182" s="61">
        <v>100</v>
      </c>
      <c r="H182" s="93">
        <v>5</v>
      </c>
      <c r="I182" s="130">
        <f t="shared" si="3"/>
        <v>1</v>
      </c>
      <c r="J182" s="139"/>
    </row>
    <row r="183" spans="1:10" ht="45">
      <c r="A183" s="53" t="s">
        <v>214</v>
      </c>
      <c r="B183" s="69" t="s">
        <v>159</v>
      </c>
      <c r="C183" s="11" t="s">
        <v>136</v>
      </c>
      <c r="D183" s="66" t="s">
        <v>44</v>
      </c>
      <c r="E183" s="39" t="s">
        <v>39</v>
      </c>
      <c r="F183" s="61">
        <v>100</v>
      </c>
      <c r="G183" s="61">
        <v>100</v>
      </c>
      <c r="H183" s="93">
        <v>5</v>
      </c>
      <c r="I183" s="130">
        <f t="shared" si="3"/>
        <v>1</v>
      </c>
      <c r="J183" s="139"/>
    </row>
    <row r="184" spans="1:10" ht="75">
      <c r="A184" s="53" t="s">
        <v>215</v>
      </c>
      <c r="B184" s="69" t="s">
        <v>159</v>
      </c>
      <c r="C184" s="11" t="s">
        <v>136</v>
      </c>
      <c r="D184" s="66" t="s">
        <v>43</v>
      </c>
      <c r="E184" s="39" t="s">
        <v>39</v>
      </c>
      <c r="F184" s="61">
        <v>100</v>
      </c>
      <c r="G184" s="61">
        <v>100</v>
      </c>
      <c r="H184" s="93">
        <v>5</v>
      </c>
      <c r="I184" s="130">
        <f t="shared" si="3"/>
        <v>1</v>
      </c>
      <c r="J184" s="139"/>
    </row>
    <row r="185" spans="1:10" ht="335.25" customHeight="1" thickBot="1">
      <c r="A185" s="53" t="s">
        <v>216</v>
      </c>
      <c r="B185" s="70" t="s">
        <v>159</v>
      </c>
      <c r="C185" s="50" t="s">
        <v>136</v>
      </c>
      <c r="D185" s="67" t="s">
        <v>41</v>
      </c>
      <c r="E185" s="141" t="s">
        <v>39</v>
      </c>
      <c r="F185" s="154">
        <v>0</v>
      </c>
      <c r="G185" s="154">
        <v>0</v>
      </c>
      <c r="H185" s="144">
        <v>5</v>
      </c>
      <c r="I185" s="145">
        <v>0</v>
      </c>
      <c r="J185" s="155"/>
    </row>
    <row r="186" spans="1:10" ht="60">
      <c r="A186" s="53" t="s">
        <v>217</v>
      </c>
      <c r="B186" s="68" t="s">
        <v>160</v>
      </c>
      <c r="C186" s="48" t="s">
        <v>172</v>
      </c>
      <c r="D186" s="65" t="s">
        <v>38</v>
      </c>
      <c r="E186" s="135" t="s">
        <v>39</v>
      </c>
      <c r="F186" s="136">
        <f>F45/F57*100</f>
        <v>25</v>
      </c>
      <c r="G186" s="136">
        <f>G45/G57*100</f>
        <v>27.27272727272727</v>
      </c>
      <c r="H186" s="147">
        <v>5</v>
      </c>
      <c r="I186" s="136">
        <f t="shared" si="3"/>
        <v>1.0909090909090908</v>
      </c>
      <c r="J186" s="138"/>
    </row>
    <row r="187" spans="1:10" ht="45">
      <c r="A187" s="53" t="s">
        <v>218</v>
      </c>
      <c r="B187" s="69" t="s">
        <v>160</v>
      </c>
      <c r="C187" s="11" t="s">
        <v>172</v>
      </c>
      <c r="D187" s="66" t="s">
        <v>42</v>
      </c>
      <c r="E187" s="39" t="s">
        <v>39</v>
      </c>
      <c r="F187" s="61">
        <v>0</v>
      </c>
      <c r="G187" s="61">
        <v>0</v>
      </c>
      <c r="H187" s="93">
        <v>5</v>
      </c>
      <c r="I187" s="130">
        <v>1</v>
      </c>
      <c r="J187" s="139"/>
    </row>
    <row r="188" spans="1:10" ht="45">
      <c r="A188" s="53" t="s">
        <v>219</v>
      </c>
      <c r="B188" s="69" t="s">
        <v>160</v>
      </c>
      <c r="C188" s="11" t="s">
        <v>172</v>
      </c>
      <c r="D188" s="66" t="s">
        <v>171</v>
      </c>
      <c r="E188" s="39" t="s">
        <v>39</v>
      </c>
      <c r="F188" s="61">
        <v>100</v>
      </c>
      <c r="G188" s="61">
        <v>100</v>
      </c>
      <c r="H188" s="93">
        <v>5</v>
      </c>
      <c r="I188" s="130">
        <f t="shared" si="3"/>
        <v>1</v>
      </c>
      <c r="J188" s="139"/>
    </row>
    <row r="189" spans="1:10" ht="45">
      <c r="A189" s="53" t="s">
        <v>220</v>
      </c>
      <c r="B189" s="69" t="s">
        <v>160</v>
      </c>
      <c r="C189" s="11" t="s">
        <v>172</v>
      </c>
      <c r="D189" s="66" t="s">
        <v>44</v>
      </c>
      <c r="E189" s="39" t="s">
        <v>39</v>
      </c>
      <c r="F189" s="61">
        <v>100</v>
      </c>
      <c r="G189" s="61">
        <v>100</v>
      </c>
      <c r="H189" s="93">
        <v>5</v>
      </c>
      <c r="I189" s="130">
        <f t="shared" si="3"/>
        <v>1</v>
      </c>
      <c r="J189" s="139"/>
    </row>
    <row r="190" spans="1:10" ht="75">
      <c r="A190" s="53" t="s">
        <v>221</v>
      </c>
      <c r="B190" s="69" t="s">
        <v>160</v>
      </c>
      <c r="C190" s="11" t="s">
        <v>172</v>
      </c>
      <c r="D190" s="66" t="s">
        <v>43</v>
      </c>
      <c r="E190" s="39" t="s">
        <v>39</v>
      </c>
      <c r="F190" s="61">
        <v>100</v>
      </c>
      <c r="G190" s="61">
        <v>100</v>
      </c>
      <c r="H190" s="93">
        <v>5</v>
      </c>
      <c r="I190" s="130">
        <f t="shared" si="3"/>
        <v>1</v>
      </c>
      <c r="J190" s="139"/>
    </row>
    <row r="191" spans="1:10" ht="325.5" customHeight="1" thickBot="1">
      <c r="A191" s="53" t="s">
        <v>222</v>
      </c>
      <c r="B191" s="70" t="s">
        <v>160</v>
      </c>
      <c r="C191" s="50" t="s">
        <v>172</v>
      </c>
      <c r="D191" s="67" t="s">
        <v>41</v>
      </c>
      <c r="E191" s="141" t="s">
        <v>39</v>
      </c>
      <c r="F191" s="154">
        <v>0</v>
      </c>
      <c r="G191" s="154">
        <v>0</v>
      </c>
      <c r="H191" s="144">
        <v>5</v>
      </c>
      <c r="I191" s="145">
        <v>0</v>
      </c>
      <c r="J191" s="155"/>
    </row>
    <row r="192" spans="1:10" ht="60">
      <c r="A192" s="53" t="s">
        <v>223</v>
      </c>
      <c r="B192" s="68" t="s">
        <v>161</v>
      </c>
      <c r="C192" s="48" t="s">
        <v>173</v>
      </c>
      <c r="D192" s="65" t="s">
        <v>38</v>
      </c>
      <c r="E192" s="135" t="s">
        <v>39</v>
      </c>
      <c r="F192" s="136">
        <f>F46/F57*100</f>
        <v>25</v>
      </c>
      <c r="G192" s="136">
        <f>G46/G57*100</f>
        <v>27.27272727272727</v>
      </c>
      <c r="H192" s="147">
        <v>5</v>
      </c>
      <c r="I192" s="136">
        <f t="shared" si="3"/>
        <v>1.0909090909090908</v>
      </c>
      <c r="J192" s="138"/>
    </row>
    <row r="193" spans="1:10" ht="45">
      <c r="A193" s="53" t="s">
        <v>224</v>
      </c>
      <c r="B193" s="69" t="s">
        <v>161</v>
      </c>
      <c r="C193" s="11" t="s">
        <v>173</v>
      </c>
      <c r="D193" s="66" t="s">
        <v>42</v>
      </c>
      <c r="E193" s="39" t="s">
        <v>39</v>
      </c>
      <c r="F193" s="61">
        <v>0</v>
      </c>
      <c r="G193" s="61">
        <v>0</v>
      </c>
      <c r="H193" s="93">
        <v>5</v>
      </c>
      <c r="I193" s="130">
        <v>1</v>
      </c>
      <c r="J193" s="139"/>
    </row>
    <row r="194" spans="1:10" ht="45">
      <c r="A194" s="53" t="s">
        <v>225</v>
      </c>
      <c r="B194" s="69" t="s">
        <v>161</v>
      </c>
      <c r="C194" s="11" t="s">
        <v>173</v>
      </c>
      <c r="D194" s="66" t="s">
        <v>171</v>
      </c>
      <c r="E194" s="39" t="s">
        <v>39</v>
      </c>
      <c r="F194" s="61">
        <v>100</v>
      </c>
      <c r="G194" s="61">
        <v>100</v>
      </c>
      <c r="H194" s="93">
        <v>5</v>
      </c>
      <c r="I194" s="130">
        <f t="shared" si="3"/>
        <v>1</v>
      </c>
      <c r="J194" s="139"/>
    </row>
    <row r="195" spans="1:10" ht="45">
      <c r="A195" s="53" t="s">
        <v>226</v>
      </c>
      <c r="B195" s="69" t="s">
        <v>161</v>
      </c>
      <c r="C195" s="11" t="s">
        <v>173</v>
      </c>
      <c r="D195" s="66" t="s">
        <v>44</v>
      </c>
      <c r="E195" s="39" t="s">
        <v>39</v>
      </c>
      <c r="F195" s="61">
        <v>100</v>
      </c>
      <c r="G195" s="61">
        <v>100</v>
      </c>
      <c r="H195" s="93">
        <v>5</v>
      </c>
      <c r="I195" s="130">
        <f t="shared" si="3"/>
        <v>1</v>
      </c>
      <c r="J195" s="139"/>
    </row>
    <row r="196" spans="1:10" ht="75">
      <c r="A196" s="53" t="s">
        <v>227</v>
      </c>
      <c r="B196" s="69" t="s">
        <v>161</v>
      </c>
      <c r="C196" s="11" t="s">
        <v>173</v>
      </c>
      <c r="D196" s="66" t="s">
        <v>43</v>
      </c>
      <c r="E196" s="39" t="s">
        <v>39</v>
      </c>
      <c r="F196" s="61">
        <v>100</v>
      </c>
      <c r="G196" s="61">
        <v>100</v>
      </c>
      <c r="H196" s="93">
        <v>5</v>
      </c>
      <c r="I196" s="130">
        <f t="shared" si="3"/>
        <v>1</v>
      </c>
      <c r="J196" s="139"/>
    </row>
    <row r="197" spans="1:10" ht="327" customHeight="1" thickBot="1">
      <c r="A197" s="53" t="s">
        <v>228</v>
      </c>
      <c r="B197" s="70" t="s">
        <v>161</v>
      </c>
      <c r="C197" s="50" t="s">
        <v>173</v>
      </c>
      <c r="D197" s="67" t="s">
        <v>41</v>
      </c>
      <c r="E197" s="141" t="s">
        <v>39</v>
      </c>
      <c r="F197" s="154">
        <v>0</v>
      </c>
      <c r="G197" s="154">
        <v>0</v>
      </c>
      <c r="H197" s="144">
        <v>5</v>
      </c>
      <c r="I197" s="145">
        <v>0</v>
      </c>
      <c r="J197" s="155"/>
    </row>
    <row r="198" spans="1:10" ht="60">
      <c r="A198" s="53" t="s">
        <v>229</v>
      </c>
      <c r="B198" s="68" t="s">
        <v>162</v>
      </c>
      <c r="C198" s="48" t="s">
        <v>142</v>
      </c>
      <c r="D198" s="65" t="s">
        <v>38</v>
      </c>
      <c r="E198" s="135" t="s">
        <v>39</v>
      </c>
      <c r="F198" s="136">
        <f>F47/F57*100</f>
        <v>25</v>
      </c>
      <c r="G198" s="136">
        <f>G47/G57*100</f>
        <v>27.27272727272727</v>
      </c>
      <c r="H198" s="147">
        <v>5</v>
      </c>
      <c r="I198" s="136">
        <f t="shared" si="3"/>
        <v>1.0909090909090908</v>
      </c>
      <c r="J198" s="138"/>
    </row>
    <row r="199" spans="1:10" ht="45">
      <c r="A199" s="53" t="s">
        <v>230</v>
      </c>
      <c r="B199" s="69" t="s">
        <v>162</v>
      </c>
      <c r="C199" s="11" t="s">
        <v>142</v>
      </c>
      <c r="D199" s="66" t="s">
        <v>42</v>
      </c>
      <c r="E199" s="39" t="s">
        <v>39</v>
      </c>
      <c r="F199" s="61">
        <v>0</v>
      </c>
      <c r="G199" s="61">
        <v>0</v>
      </c>
      <c r="H199" s="93">
        <v>5</v>
      </c>
      <c r="I199" s="130">
        <v>1</v>
      </c>
      <c r="J199" s="139"/>
    </row>
    <row r="200" spans="1:10" ht="45">
      <c r="A200" s="53" t="s">
        <v>231</v>
      </c>
      <c r="B200" s="69" t="s">
        <v>162</v>
      </c>
      <c r="C200" s="11" t="s">
        <v>142</v>
      </c>
      <c r="D200" s="66" t="s">
        <v>171</v>
      </c>
      <c r="E200" s="39" t="s">
        <v>39</v>
      </c>
      <c r="F200" s="61">
        <v>100</v>
      </c>
      <c r="G200" s="61">
        <v>100</v>
      </c>
      <c r="H200" s="93">
        <v>5</v>
      </c>
      <c r="I200" s="130">
        <f t="shared" si="3"/>
        <v>1</v>
      </c>
      <c r="J200" s="139"/>
    </row>
    <row r="201" spans="1:10" ht="45">
      <c r="A201" s="53" t="s">
        <v>232</v>
      </c>
      <c r="B201" s="69" t="s">
        <v>162</v>
      </c>
      <c r="C201" s="11" t="s">
        <v>142</v>
      </c>
      <c r="D201" s="66" t="s">
        <v>44</v>
      </c>
      <c r="E201" s="39" t="s">
        <v>39</v>
      </c>
      <c r="F201" s="61">
        <v>100</v>
      </c>
      <c r="G201" s="61">
        <v>100</v>
      </c>
      <c r="H201" s="93">
        <v>5</v>
      </c>
      <c r="I201" s="130">
        <f aca="true" t="shared" si="4" ref="I201:I250">G201/F201</f>
        <v>1</v>
      </c>
      <c r="J201" s="139"/>
    </row>
    <row r="202" spans="1:10" ht="75">
      <c r="A202" s="53" t="s">
        <v>233</v>
      </c>
      <c r="B202" s="69" t="s">
        <v>162</v>
      </c>
      <c r="C202" s="11" t="s">
        <v>142</v>
      </c>
      <c r="D202" s="66" t="s">
        <v>43</v>
      </c>
      <c r="E202" s="39" t="s">
        <v>39</v>
      </c>
      <c r="F202" s="61">
        <v>100</v>
      </c>
      <c r="G202" s="61">
        <v>100</v>
      </c>
      <c r="H202" s="93">
        <v>5</v>
      </c>
      <c r="I202" s="130">
        <f t="shared" si="4"/>
        <v>1</v>
      </c>
      <c r="J202" s="139"/>
    </row>
    <row r="203" spans="1:10" ht="325.5" customHeight="1" thickBot="1">
      <c r="A203" s="53" t="s">
        <v>234</v>
      </c>
      <c r="B203" s="70" t="s">
        <v>162</v>
      </c>
      <c r="C203" s="50" t="s">
        <v>142</v>
      </c>
      <c r="D203" s="67" t="s">
        <v>41</v>
      </c>
      <c r="E203" s="141" t="s">
        <v>39</v>
      </c>
      <c r="F203" s="154">
        <v>0</v>
      </c>
      <c r="G203" s="154">
        <v>0</v>
      </c>
      <c r="H203" s="144">
        <v>5</v>
      </c>
      <c r="I203" s="145">
        <v>0</v>
      </c>
      <c r="J203" s="155"/>
    </row>
    <row r="204" spans="1:10" ht="60">
      <c r="A204" s="53" t="s">
        <v>235</v>
      </c>
      <c r="B204" s="68" t="s">
        <v>163</v>
      </c>
      <c r="C204" s="48" t="s">
        <v>144</v>
      </c>
      <c r="D204" s="65" t="s">
        <v>38</v>
      </c>
      <c r="E204" s="135" t="s">
        <v>39</v>
      </c>
      <c r="F204" s="136">
        <f>F48/F57*100</f>
        <v>25</v>
      </c>
      <c r="G204" s="136">
        <f>G48/G57*100</f>
        <v>27.27272727272727</v>
      </c>
      <c r="H204" s="147">
        <v>5</v>
      </c>
      <c r="I204" s="136">
        <f t="shared" si="4"/>
        <v>1.0909090909090908</v>
      </c>
      <c r="J204" s="138"/>
    </row>
    <row r="205" spans="1:10" ht="45">
      <c r="A205" s="53" t="s">
        <v>236</v>
      </c>
      <c r="B205" s="69" t="s">
        <v>163</v>
      </c>
      <c r="C205" s="11" t="s">
        <v>144</v>
      </c>
      <c r="D205" s="66" t="s">
        <v>42</v>
      </c>
      <c r="E205" s="39" t="s">
        <v>39</v>
      </c>
      <c r="F205" s="61">
        <v>0</v>
      </c>
      <c r="G205" s="61">
        <v>0</v>
      </c>
      <c r="H205" s="93">
        <v>5</v>
      </c>
      <c r="I205" s="130">
        <v>1</v>
      </c>
      <c r="J205" s="139"/>
    </row>
    <row r="206" spans="1:10" ht="45">
      <c r="A206" s="53" t="s">
        <v>237</v>
      </c>
      <c r="B206" s="69" t="s">
        <v>163</v>
      </c>
      <c r="C206" s="11" t="s">
        <v>144</v>
      </c>
      <c r="D206" s="66" t="s">
        <v>171</v>
      </c>
      <c r="E206" s="39" t="s">
        <v>39</v>
      </c>
      <c r="F206" s="61">
        <v>100</v>
      </c>
      <c r="G206" s="61">
        <v>100</v>
      </c>
      <c r="H206" s="93">
        <v>5</v>
      </c>
      <c r="I206" s="130">
        <f t="shared" si="4"/>
        <v>1</v>
      </c>
      <c r="J206" s="139"/>
    </row>
    <row r="207" spans="1:10" ht="45">
      <c r="A207" s="53" t="s">
        <v>238</v>
      </c>
      <c r="B207" s="69" t="s">
        <v>163</v>
      </c>
      <c r="C207" s="11" t="s">
        <v>144</v>
      </c>
      <c r="D207" s="66" t="s">
        <v>44</v>
      </c>
      <c r="E207" s="39" t="s">
        <v>39</v>
      </c>
      <c r="F207" s="61">
        <v>100</v>
      </c>
      <c r="G207" s="61">
        <v>100</v>
      </c>
      <c r="H207" s="93">
        <v>5</v>
      </c>
      <c r="I207" s="130">
        <f t="shared" si="4"/>
        <v>1</v>
      </c>
      <c r="J207" s="139"/>
    </row>
    <row r="208" spans="1:10" ht="75">
      <c r="A208" s="53" t="s">
        <v>239</v>
      </c>
      <c r="B208" s="69" t="s">
        <v>163</v>
      </c>
      <c r="C208" s="11" t="s">
        <v>144</v>
      </c>
      <c r="D208" s="66" t="s">
        <v>43</v>
      </c>
      <c r="E208" s="39" t="s">
        <v>39</v>
      </c>
      <c r="F208" s="61">
        <v>100</v>
      </c>
      <c r="G208" s="61">
        <v>100</v>
      </c>
      <c r="H208" s="93">
        <v>5</v>
      </c>
      <c r="I208" s="130">
        <f t="shared" si="4"/>
        <v>1</v>
      </c>
      <c r="J208" s="139"/>
    </row>
    <row r="209" spans="1:10" ht="324" customHeight="1" thickBot="1">
      <c r="A209" s="53" t="s">
        <v>240</v>
      </c>
      <c r="B209" s="70" t="s">
        <v>163</v>
      </c>
      <c r="C209" s="50" t="s">
        <v>144</v>
      </c>
      <c r="D209" s="67" t="s">
        <v>41</v>
      </c>
      <c r="E209" s="141" t="s">
        <v>39</v>
      </c>
      <c r="F209" s="154">
        <v>0</v>
      </c>
      <c r="G209" s="154">
        <v>0</v>
      </c>
      <c r="H209" s="144">
        <v>5</v>
      </c>
      <c r="I209" s="145">
        <v>0</v>
      </c>
      <c r="J209" s="155"/>
    </row>
    <row r="210" spans="1:10" ht="60">
      <c r="A210" s="53" t="s">
        <v>241</v>
      </c>
      <c r="B210" s="68" t="s">
        <v>164</v>
      </c>
      <c r="C210" s="48" t="s">
        <v>174</v>
      </c>
      <c r="D210" s="65" t="s">
        <v>38</v>
      </c>
      <c r="E210" s="135" t="s">
        <v>39</v>
      </c>
      <c r="F210" s="136">
        <f>F49/F57*100</f>
        <v>25</v>
      </c>
      <c r="G210" s="136">
        <f>G49/G57*100</f>
        <v>27.27272727272727</v>
      </c>
      <c r="H210" s="147">
        <v>5</v>
      </c>
      <c r="I210" s="136">
        <f t="shared" si="4"/>
        <v>1.0909090909090908</v>
      </c>
      <c r="J210" s="138"/>
    </row>
    <row r="211" spans="1:10" ht="45">
      <c r="A211" s="53" t="s">
        <v>242</v>
      </c>
      <c r="B211" s="69" t="s">
        <v>164</v>
      </c>
      <c r="C211" s="11" t="s">
        <v>174</v>
      </c>
      <c r="D211" s="66" t="s">
        <v>42</v>
      </c>
      <c r="E211" s="39" t="s">
        <v>39</v>
      </c>
      <c r="F211" s="61">
        <v>0</v>
      </c>
      <c r="G211" s="61">
        <v>0</v>
      </c>
      <c r="H211" s="93">
        <v>5</v>
      </c>
      <c r="I211" s="130">
        <v>1</v>
      </c>
      <c r="J211" s="139"/>
    </row>
    <row r="212" spans="1:10" ht="45">
      <c r="A212" s="53" t="s">
        <v>243</v>
      </c>
      <c r="B212" s="69" t="s">
        <v>164</v>
      </c>
      <c r="C212" s="11" t="s">
        <v>174</v>
      </c>
      <c r="D212" s="66" t="s">
        <v>171</v>
      </c>
      <c r="E212" s="39" t="s">
        <v>39</v>
      </c>
      <c r="F212" s="61">
        <v>100</v>
      </c>
      <c r="G212" s="61">
        <v>100</v>
      </c>
      <c r="H212" s="93">
        <v>5</v>
      </c>
      <c r="I212" s="130">
        <f t="shared" si="4"/>
        <v>1</v>
      </c>
      <c r="J212" s="139"/>
    </row>
    <row r="213" spans="1:10" ht="45">
      <c r="A213" s="53" t="s">
        <v>244</v>
      </c>
      <c r="B213" s="69" t="s">
        <v>164</v>
      </c>
      <c r="C213" s="11" t="s">
        <v>174</v>
      </c>
      <c r="D213" s="66" t="s">
        <v>44</v>
      </c>
      <c r="E213" s="39" t="s">
        <v>39</v>
      </c>
      <c r="F213" s="61">
        <v>100</v>
      </c>
      <c r="G213" s="61">
        <v>100</v>
      </c>
      <c r="H213" s="93">
        <v>5</v>
      </c>
      <c r="I213" s="130">
        <f t="shared" si="4"/>
        <v>1</v>
      </c>
      <c r="J213" s="139"/>
    </row>
    <row r="214" spans="1:10" ht="75">
      <c r="A214" s="53" t="s">
        <v>245</v>
      </c>
      <c r="B214" s="69" t="s">
        <v>164</v>
      </c>
      <c r="C214" s="11" t="s">
        <v>174</v>
      </c>
      <c r="D214" s="66" t="s">
        <v>43</v>
      </c>
      <c r="E214" s="39" t="s">
        <v>39</v>
      </c>
      <c r="F214" s="61">
        <v>100</v>
      </c>
      <c r="G214" s="61">
        <v>100</v>
      </c>
      <c r="H214" s="93">
        <v>5</v>
      </c>
      <c r="I214" s="130">
        <f t="shared" si="4"/>
        <v>1</v>
      </c>
      <c r="J214" s="139"/>
    </row>
    <row r="215" spans="1:10" ht="321" customHeight="1" thickBot="1">
      <c r="A215" s="53" t="s">
        <v>246</v>
      </c>
      <c r="B215" s="70" t="s">
        <v>164</v>
      </c>
      <c r="C215" s="50" t="s">
        <v>174</v>
      </c>
      <c r="D215" s="67" t="s">
        <v>41</v>
      </c>
      <c r="E215" s="141" t="s">
        <v>39</v>
      </c>
      <c r="F215" s="154">
        <v>0</v>
      </c>
      <c r="G215" s="154">
        <v>0</v>
      </c>
      <c r="H215" s="144">
        <v>5</v>
      </c>
      <c r="I215" s="145">
        <v>0</v>
      </c>
      <c r="J215" s="155"/>
    </row>
    <row r="216" spans="1:10" ht="60">
      <c r="A216" s="53" t="s">
        <v>247</v>
      </c>
      <c r="B216" s="132" t="s">
        <v>165</v>
      </c>
      <c r="C216" s="40" t="s">
        <v>136</v>
      </c>
      <c r="D216" s="133" t="s">
        <v>38</v>
      </c>
      <c r="E216" s="134" t="s">
        <v>39</v>
      </c>
      <c r="F216" s="136">
        <f>F50/F57*100</f>
        <v>30</v>
      </c>
      <c r="G216" s="136">
        <f>G50/G57*100</f>
        <v>54.54545454545454</v>
      </c>
      <c r="H216" s="95">
        <v>5</v>
      </c>
      <c r="I216" s="136">
        <f t="shared" si="4"/>
        <v>1.818181818181818</v>
      </c>
      <c r="J216" s="75"/>
    </row>
    <row r="217" spans="1:10" ht="45">
      <c r="A217" s="53" t="s">
        <v>248</v>
      </c>
      <c r="B217" s="69" t="s">
        <v>165</v>
      </c>
      <c r="C217" s="11" t="s">
        <v>136</v>
      </c>
      <c r="D217" s="66" t="s">
        <v>42</v>
      </c>
      <c r="E217" s="39" t="s">
        <v>39</v>
      </c>
      <c r="F217" s="61">
        <v>0</v>
      </c>
      <c r="G217" s="61">
        <v>0</v>
      </c>
      <c r="H217" s="32">
        <v>5</v>
      </c>
      <c r="I217" s="130">
        <v>1</v>
      </c>
      <c r="J217" s="3"/>
    </row>
    <row r="218" spans="1:10" ht="45">
      <c r="A218" s="53" t="s">
        <v>249</v>
      </c>
      <c r="B218" s="69" t="s">
        <v>165</v>
      </c>
      <c r="C218" s="11" t="s">
        <v>136</v>
      </c>
      <c r="D218" s="66" t="s">
        <v>171</v>
      </c>
      <c r="E218" s="39" t="s">
        <v>39</v>
      </c>
      <c r="F218" s="61">
        <v>100</v>
      </c>
      <c r="G218" s="61">
        <v>100</v>
      </c>
      <c r="H218" s="32">
        <v>5</v>
      </c>
      <c r="I218" s="130">
        <f t="shared" si="4"/>
        <v>1</v>
      </c>
      <c r="J218" s="3"/>
    </row>
    <row r="219" spans="1:10" ht="45">
      <c r="A219" s="53" t="s">
        <v>250</v>
      </c>
      <c r="B219" s="69" t="s">
        <v>165</v>
      </c>
      <c r="C219" s="11" t="s">
        <v>136</v>
      </c>
      <c r="D219" s="66" t="s">
        <v>44</v>
      </c>
      <c r="E219" s="39" t="s">
        <v>39</v>
      </c>
      <c r="F219" s="61">
        <v>100</v>
      </c>
      <c r="G219" s="61">
        <v>100</v>
      </c>
      <c r="H219" s="32">
        <v>5</v>
      </c>
      <c r="I219" s="130">
        <f t="shared" si="4"/>
        <v>1</v>
      </c>
      <c r="J219" s="3"/>
    </row>
    <row r="220" spans="1:10" ht="75">
      <c r="A220" s="53" t="s">
        <v>251</v>
      </c>
      <c r="B220" s="69" t="s">
        <v>165</v>
      </c>
      <c r="C220" s="11" t="s">
        <v>136</v>
      </c>
      <c r="D220" s="66" t="s">
        <v>43</v>
      </c>
      <c r="E220" s="39" t="s">
        <v>39</v>
      </c>
      <c r="F220" s="61">
        <v>100</v>
      </c>
      <c r="G220" s="61">
        <v>100</v>
      </c>
      <c r="H220" s="32">
        <v>5</v>
      </c>
      <c r="I220" s="130">
        <f t="shared" si="4"/>
        <v>1</v>
      </c>
      <c r="J220" s="3"/>
    </row>
    <row r="221" spans="1:10" ht="325.5" customHeight="1" thickBot="1">
      <c r="A221" s="53" t="s">
        <v>252</v>
      </c>
      <c r="B221" s="156" t="s">
        <v>165</v>
      </c>
      <c r="C221" s="157" t="s">
        <v>136</v>
      </c>
      <c r="D221" s="158" t="s">
        <v>41</v>
      </c>
      <c r="E221" s="159" t="s">
        <v>39</v>
      </c>
      <c r="F221" s="61">
        <v>0</v>
      </c>
      <c r="G221" s="61">
        <v>0</v>
      </c>
      <c r="H221" s="28">
        <v>5</v>
      </c>
      <c r="I221" s="160">
        <v>0</v>
      </c>
      <c r="J221" s="161"/>
    </row>
    <row r="222" spans="1:10" ht="60">
      <c r="A222" s="53" t="s">
        <v>253</v>
      </c>
      <c r="B222" s="68" t="s">
        <v>166</v>
      </c>
      <c r="C222" s="48" t="s">
        <v>172</v>
      </c>
      <c r="D222" s="65" t="s">
        <v>38</v>
      </c>
      <c r="E222" s="135" t="s">
        <v>39</v>
      </c>
      <c r="F222" s="136">
        <f>F51/F57*100</f>
        <v>30</v>
      </c>
      <c r="G222" s="136">
        <f>G51/G57*100</f>
        <v>54.54545454545454</v>
      </c>
      <c r="H222" s="147">
        <v>5</v>
      </c>
      <c r="I222" s="136">
        <f t="shared" si="4"/>
        <v>1.818181818181818</v>
      </c>
      <c r="J222" s="138"/>
    </row>
    <row r="223" spans="1:10" ht="45">
      <c r="A223" s="53" t="s">
        <v>254</v>
      </c>
      <c r="B223" s="69" t="s">
        <v>166</v>
      </c>
      <c r="C223" s="11" t="s">
        <v>172</v>
      </c>
      <c r="D223" s="66" t="s">
        <v>42</v>
      </c>
      <c r="E223" s="39" t="s">
        <v>39</v>
      </c>
      <c r="F223" s="61">
        <v>0</v>
      </c>
      <c r="G223" s="61">
        <v>0</v>
      </c>
      <c r="H223" s="93">
        <v>5</v>
      </c>
      <c r="I223" s="130">
        <v>1</v>
      </c>
      <c r="J223" s="139"/>
    </row>
    <row r="224" spans="1:10" ht="45">
      <c r="A224" s="53" t="s">
        <v>255</v>
      </c>
      <c r="B224" s="69" t="s">
        <v>166</v>
      </c>
      <c r="C224" s="11" t="s">
        <v>172</v>
      </c>
      <c r="D224" s="66" t="s">
        <v>171</v>
      </c>
      <c r="E224" s="39" t="s">
        <v>39</v>
      </c>
      <c r="F224" s="61">
        <v>100</v>
      </c>
      <c r="G224" s="61">
        <v>100</v>
      </c>
      <c r="H224" s="93">
        <v>5</v>
      </c>
      <c r="I224" s="130">
        <f t="shared" si="4"/>
        <v>1</v>
      </c>
      <c r="J224" s="139"/>
    </row>
    <row r="225" spans="1:10" ht="45">
      <c r="A225" s="53" t="s">
        <v>256</v>
      </c>
      <c r="B225" s="69" t="s">
        <v>166</v>
      </c>
      <c r="C225" s="11" t="s">
        <v>172</v>
      </c>
      <c r="D225" s="66" t="s">
        <v>44</v>
      </c>
      <c r="E225" s="39" t="s">
        <v>39</v>
      </c>
      <c r="F225" s="61">
        <v>100</v>
      </c>
      <c r="G225" s="61">
        <v>100</v>
      </c>
      <c r="H225" s="93">
        <v>5</v>
      </c>
      <c r="I225" s="130">
        <f t="shared" si="4"/>
        <v>1</v>
      </c>
      <c r="J225" s="139"/>
    </row>
    <row r="226" spans="1:10" ht="75">
      <c r="A226" s="53" t="s">
        <v>257</v>
      </c>
      <c r="B226" s="69" t="s">
        <v>166</v>
      </c>
      <c r="C226" s="11" t="s">
        <v>172</v>
      </c>
      <c r="D226" s="66" t="s">
        <v>43</v>
      </c>
      <c r="E226" s="39" t="s">
        <v>39</v>
      </c>
      <c r="F226" s="61">
        <v>100</v>
      </c>
      <c r="G226" s="61">
        <v>100</v>
      </c>
      <c r="H226" s="93">
        <v>5</v>
      </c>
      <c r="I226" s="130">
        <f t="shared" si="4"/>
        <v>1</v>
      </c>
      <c r="J226" s="139"/>
    </row>
    <row r="227" spans="1:10" ht="324" customHeight="1" thickBot="1">
      <c r="A227" s="53" t="s">
        <v>258</v>
      </c>
      <c r="B227" s="70" t="s">
        <v>166</v>
      </c>
      <c r="C227" s="50" t="s">
        <v>172</v>
      </c>
      <c r="D227" s="67" t="s">
        <v>41</v>
      </c>
      <c r="E227" s="141" t="s">
        <v>39</v>
      </c>
      <c r="F227" s="154">
        <v>0</v>
      </c>
      <c r="G227" s="154">
        <v>0</v>
      </c>
      <c r="H227" s="144">
        <v>5</v>
      </c>
      <c r="I227" s="145">
        <v>0</v>
      </c>
      <c r="J227" s="155"/>
    </row>
    <row r="228" spans="1:10" ht="60">
      <c r="A228" s="53" t="s">
        <v>259</v>
      </c>
      <c r="B228" s="68" t="s">
        <v>167</v>
      </c>
      <c r="C228" s="41" t="s">
        <v>140</v>
      </c>
      <c r="D228" s="65" t="s">
        <v>38</v>
      </c>
      <c r="E228" s="135" t="s">
        <v>39</v>
      </c>
      <c r="F228" s="136">
        <f>F52/F57*100</f>
        <v>30</v>
      </c>
      <c r="G228" s="136">
        <f>G52/G57*100</f>
        <v>54.54545454545454</v>
      </c>
      <c r="H228" s="147">
        <v>5</v>
      </c>
      <c r="I228" s="136">
        <f t="shared" si="4"/>
        <v>1.818181818181818</v>
      </c>
      <c r="J228" s="138"/>
    </row>
    <row r="229" spans="1:10" ht="45">
      <c r="A229" s="53" t="s">
        <v>260</v>
      </c>
      <c r="B229" s="69" t="s">
        <v>167</v>
      </c>
      <c r="C229" s="12" t="s">
        <v>140</v>
      </c>
      <c r="D229" s="66" t="s">
        <v>42</v>
      </c>
      <c r="E229" s="39" t="s">
        <v>39</v>
      </c>
      <c r="F229" s="61">
        <v>0</v>
      </c>
      <c r="G229" s="61">
        <v>0</v>
      </c>
      <c r="H229" s="93">
        <v>5</v>
      </c>
      <c r="I229" s="130">
        <v>1</v>
      </c>
      <c r="J229" s="139"/>
    </row>
    <row r="230" spans="1:10" ht="45">
      <c r="A230" s="53" t="s">
        <v>261</v>
      </c>
      <c r="B230" s="69" t="s">
        <v>167</v>
      </c>
      <c r="C230" s="12" t="s">
        <v>140</v>
      </c>
      <c r="D230" s="66" t="s">
        <v>171</v>
      </c>
      <c r="E230" s="39" t="s">
        <v>39</v>
      </c>
      <c r="F230" s="61">
        <v>100</v>
      </c>
      <c r="G230" s="61">
        <v>100</v>
      </c>
      <c r="H230" s="93">
        <v>5</v>
      </c>
      <c r="I230" s="130">
        <f t="shared" si="4"/>
        <v>1</v>
      </c>
      <c r="J230" s="139"/>
    </row>
    <row r="231" spans="1:10" ht="45">
      <c r="A231" s="53" t="s">
        <v>262</v>
      </c>
      <c r="B231" s="69" t="s">
        <v>167</v>
      </c>
      <c r="C231" s="12" t="s">
        <v>140</v>
      </c>
      <c r="D231" s="66" t="s">
        <v>44</v>
      </c>
      <c r="E231" s="39" t="s">
        <v>39</v>
      </c>
      <c r="F231" s="61">
        <v>100</v>
      </c>
      <c r="G231" s="61">
        <v>100</v>
      </c>
      <c r="H231" s="93">
        <v>5</v>
      </c>
      <c r="I231" s="130">
        <f t="shared" si="4"/>
        <v>1</v>
      </c>
      <c r="J231" s="139"/>
    </row>
    <row r="232" spans="1:10" ht="75">
      <c r="A232" s="53" t="s">
        <v>263</v>
      </c>
      <c r="B232" s="69" t="s">
        <v>167</v>
      </c>
      <c r="C232" s="12" t="s">
        <v>140</v>
      </c>
      <c r="D232" s="66" t="s">
        <v>43</v>
      </c>
      <c r="E232" s="39" t="s">
        <v>39</v>
      </c>
      <c r="F232" s="61">
        <v>100</v>
      </c>
      <c r="G232" s="61">
        <v>100</v>
      </c>
      <c r="H232" s="93">
        <v>5</v>
      </c>
      <c r="I232" s="130">
        <f t="shared" si="4"/>
        <v>1</v>
      </c>
      <c r="J232" s="139"/>
    </row>
    <row r="233" spans="1:10" ht="327.75" customHeight="1" thickBot="1">
      <c r="A233" s="53" t="s">
        <v>264</v>
      </c>
      <c r="B233" s="70" t="s">
        <v>167</v>
      </c>
      <c r="C233" s="42" t="s">
        <v>140</v>
      </c>
      <c r="D233" s="67" t="s">
        <v>41</v>
      </c>
      <c r="E233" s="141" t="s">
        <v>39</v>
      </c>
      <c r="F233" s="154">
        <v>0</v>
      </c>
      <c r="G233" s="154">
        <v>0</v>
      </c>
      <c r="H233" s="144">
        <v>5</v>
      </c>
      <c r="I233" s="145">
        <v>0</v>
      </c>
      <c r="J233" s="155"/>
    </row>
    <row r="234" spans="1:10" ht="60">
      <c r="A234" s="53" t="s">
        <v>265</v>
      </c>
      <c r="B234" s="68" t="s">
        <v>168</v>
      </c>
      <c r="C234" s="48" t="s">
        <v>142</v>
      </c>
      <c r="D234" s="65" t="s">
        <v>38</v>
      </c>
      <c r="E234" s="135" t="s">
        <v>39</v>
      </c>
      <c r="F234" s="136">
        <f>F53/F57*100</f>
        <v>30</v>
      </c>
      <c r="G234" s="136">
        <f>G53/G57*100</f>
        <v>54.54545454545454</v>
      </c>
      <c r="H234" s="147">
        <v>5</v>
      </c>
      <c r="I234" s="136">
        <f t="shared" si="4"/>
        <v>1.818181818181818</v>
      </c>
      <c r="J234" s="138"/>
    </row>
    <row r="235" spans="1:10" ht="45">
      <c r="A235" s="53" t="s">
        <v>266</v>
      </c>
      <c r="B235" s="69" t="s">
        <v>168</v>
      </c>
      <c r="C235" s="11" t="s">
        <v>142</v>
      </c>
      <c r="D235" s="66" t="s">
        <v>42</v>
      </c>
      <c r="E235" s="39" t="s">
        <v>39</v>
      </c>
      <c r="F235" s="61">
        <v>0</v>
      </c>
      <c r="G235" s="61">
        <v>0</v>
      </c>
      <c r="H235" s="93">
        <v>5</v>
      </c>
      <c r="I235" s="130">
        <v>1</v>
      </c>
      <c r="J235" s="139"/>
    </row>
    <row r="236" spans="1:10" ht="45">
      <c r="A236" s="53" t="s">
        <v>267</v>
      </c>
      <c r="B236" s="69" t="s">
        <v>168</v>
      </c>
      <c r="C236" s="11" t="s">
        <v>142</v>
      </c>
      <c r="D236" s="66" t="s">
        <v>171</v>
      </c>
      <c r="E236" s="39" t="s">
        <v>39</v>
      </c>
      <c r="F236" s="61">
        <v>100</v>
      </c>
      <c r="G236" s="61">
        <v>100</v>
      </c>
      <c r="H236" s="93">
        <v>5</v>
      </c>
      <c r="I236" s="130">
        <f t="shared" si="4"/>
        <v>1</v>
      </c>
      <c r="J236" s="139"/>
    </row>
    <row r="237" spans="1:10" ht="45">
      <c r="A237" s="53" t="s">
        <v>268</v>
      </c>
      <c r="B237" s="69" t="s">
        <v>168</v>
      </c>
      <c r="C237" s="11" t="s">
        <v>142</v>
      </c>
      <c r="D237" s="66" t="s">
        <v>44</v>
      </c>
      <c r="E237" s="39" t="s">
        <v>39</v>
      </c>
      <c r="F237" s="61">
        <v>100</v>
      </c>
      <c r="G237" s="61">
        <v>100</v>
      </c>
      <c r="H237" s="93">
        <v>5</v>
      </c>
      <c r="I237" s="130">
        <f t="shared" si="4"/>
        <v>1</v>
      </c>
      <c r="J237" s="139"/>
    </row>
    <row r="238" spans="1:10" ht="75">
      <c r="A238" s="53" t="s">
        <v>269</v>
      </c>
      <c r="B238" s="69" t="s">
        <v>168</v>
      </c>
      <c r="C238" s="11" t="s">
        <v>142</v>
      </c>
      <c r="D238" s="66" t="s">
        <v>43</v>
      </c>
      <c r="E238" s="39" t="s">
        <v>39</v>
      </c>
      <c r="F238" s="61">
        <v>100</v>
      </c>
      <c r="G238" s="61">
        <v>100</v>
      </c>
      <c r="H238" s="93">
        <v>5</v>
      </c>
      <c r="I238" s="130">
        <f t="shared" si="4"/>
        <v>1</v>
      </c>
      <c r="J238" s="139"/>
    </row>
    <row r="239" spans="1:10" ht="327.75" customHeight="1" thickBot="1">
      <c r="A239" s="53" t="s">
        <v>270</v>
      </c>
      <c r="B239" s="70" t="s">
        <v>168</v>
      </c>
      <c r="C239" s="50" t="s">
        <v>142</v>
      </c>
      <c r="D239" s="67" t="s">
        <v>41</v>
      </c>
      <c r="E239" s="141" t="s">
        <v>39</v>
      </c>
      <c r="F239" s="154">
        <v>0</v>
      </c>
      <c r="G239" s="154">
        <v>0</v>
      </c>
      <c r="H239" s="144">
        <v>5</v>
      </c>
      <c r="I239" s="145">
        <v>0</v>
      </c>
      <c r="J239" s="155"/>
    </row>
    <row r="240" spans="1:10" ht="60">
      <c r="A240" s="53" t="s">
        <v>271</v>
      </c>
      <c r="B240" s="68" t="s">
        <v>169</v>
      </c>
      <c r="C240" s="48" t="s">
        <v>144</v>
      </c>
      <c r="D240" s="65" t="s">
        <v>38</v>
      </c>
      <c r="E240" s="135" t="s">
        <v>39</v>
      </c>
      <c r="F240" s="136">
        <f>F54/F57*100</f>
        <v>30</v>
      </c>
      <c r="G240" s="136">
        <f>G54/G57*100</f>
        <v>54.54545454545454</v>
      </c>
      <c r="H240" s="147">
        <v>5</v>
      </c>
      <c r="I240" s="136">
        <f t="shared" si="4"/>
        <v>1.818181818181818</v>
      </c>
      <c r="J240" s="138"/>
    </row>
    <row r="241" spans="1:10" ht="45">
      <c r="A241" s="53" t="s">
        <v>272</v>
      </c>
      <c r="B241" s="69" t="s">
        <v>169</v>
      </c>
      <c r="C241" s="11" t="s">
        <v>144</v>
      </c>
      <c r="D241" s="66" t="s">
        <v>42</v>
      </c>
      <c r="E241" s="39" t="s">
        <v>39</v>
      </c>
      <c r="F241" s="61">
        <v>0</v>
      </c>
      <c r="G241" s="61">
        <v>0</v>
      </c>
      <c r="H241" s="93">
        <v>5</v>
      </c>
      <c r="I241" s="130">
        <v>1</v>
      </c>
      <c r="J241" s="139"/>
    </row>
    <row r="242" spans="1:10" ht="45">
      <c r="A242" s="53" t="s">
        <v>273</v>
      </c>
      <c r="B242" s="69" t="s">
        <v>169</v>
      </c>
      <c r="C242" s="11" t="s">
        <v>144</v>
      </c>
      <c r="D242" s="66" t="s">
        <v>171</v>
      </c>
      <c r="E242" s="39" t="s">
        <v>39</v>
      </c>
      <c r="F242" s="61">
        <v>100</v>
      </c>
      <c r="G242" s="61">
        <v>100</v>
      </c>
      <c r="H242" s="93">
        <v>5</v>
      </c>
      <c r="I242" s="130">
        <f t="shared" si="4"/>
        <v>1</v>
      </c>
      <c r="J242" s="139"/>
    </row>
    <row r="243" spans="1:10" ht="45">
      <c r="A243" s="53" t="s">
        <v>274</v>
      </c>
      <c r="B243" s="69" t="s">
        <v>169</v>
      </c>
      <c r="C243" s="11" t="s">
        <v>144</v>
      </c>
      <c r="D243" s="66" t="s">
        <v>44</v>
      </c>
      <c r="E243" s="39" t="s">
        <v>39</v>
      </c>
      <c r="F243" s="61">
        <v>100</v>
      </c>
      <c r="G243" s="61">
        <v>100</v>
      </c>
      <c r="H243" s="93">
        <v>5</v>
      </c>
      <c r="I243" s="130">
        <f t="shared" si="4"/>
        <v>1</v>
      </c>
      <c r="J243" s="139"/>
    </row>
    <row r="244" spans="1:10" ht="75">
      <c r="A244" s="53" t="s">
        <v>275</v>
      </c>
      <c r="B244" s="69" t="s">
        <v>169</v>
      </c>
      <c r="C244" s="11" t="s">
        <v>144</v>
      </c>
      <c r="D244" s="66" t="s">
        <v>43</v>
      </c>
      <c r="E244" s="39" t="s">
        <v>39</v>
      </c>
      <c r="F244" s="61">
        <v>100</v>
      </c>
      <c r="G244" s="61">
        <v>100</v>
      </c>
      <c r="H244" s="93">
        <v>5</v>
      </c>
      <c r="I244" s="130">
        <f t="shared" si="4"/>
        <v>1</v>
      </c>
      <c r="J244" s="139"/>
    </row>
    <row r="245" spans="1:10" ht="333.75" customHeight="1" thickBot="1">
      <c r="A245" s="53" t="s">
        <v>276</v>
      </c>
      <c r="B245" s="70" t="s">
        <v>169</v>
      </c>
      <c r="C245" s="50" t="s">
        <v>144</v>
      </c>
      <c r="D245" s="67" t="s">
        <v>41</v>
      </c>
      <c r="E245" s="141" t="s">
        <v>39</v>
      </c>
      <c r="F245" s="154">
        <v>0</v>
      </c>
      <c r="G245" s="154">
        <v>0</v>
      </c>
      <c r="H245" s="144">
        <v>5</v>
      </c>
      <c r="I245" s="145">
        <v>0</v>
      </c>
      <c r="J245" s="155"/>
    </row>
    <row r="246" spans="1:10" ht="60">
      <c r="A246" s="53" t="s">
        <v>277</v>
      </c>
      <c r="B246" s="68" t="s">
        <v>170</v>
      </c>
      <c r="C246" s="48" t="s">
        <v>146</v>
      </c>
      <c r="D246" s="65" t="s">
        <v>38</v>
      </c>
      <c r="E246" s="135" t="s">
        <v>39</v>
      </c>
      <c r="F246" s="136">
        <f>F55/F57*100</f>
        <v>30</v>
      </c>
      <c r="G246" s="136">
        <f>G55/G57*100</f>
        <v>54.54545454545454</v>
      </c>
      <c r="H246" s="147">
        <v>5</v>
      </c>
      <c r="I246" s="136">
        <f t="shared" si="4"/>
        <v>1.818181818181818</v>
      </c>
      <c r="J246" s="138"/>
    </row>
    <row r="247" spans="1:10" ht="45">
      <c r="A247" s="53" t="s">
        <v>278</v>
      </c>
      <c r="B247" s="69" t="s">
        <v>170</v>
      </c>
      <c r="C247" s="11" t="s">
        <v>146</v>
      </c>
      <c r="D247" s="66" t="s">
        <v>42</v>
      </c>
      <c r="E247" s="39" t="s">
        <v>39</v>
      </c>
      <c r="F247" s="61">
        <v>0</v>
      </c>
      <c r="G247" s="61">
        <v>0</v>
      </c>
      <c r="H247" s="93">
        <v>5</v>
      </c>
      <c r="I247" s="64">
        <v>1</v>
      </c>
      <c r="J247" s="139"/>
    </row>
    <row r="248" spans="1:10" ht="45">
      <c r="A248" s="53" t="s">
        <v>279</v>
      </c>
      <c r="B248" s="69" t="s">
        <v>170</v>
      </c>
      <c r="C248" s="11" t="s">
        <v>146</v>
      </c>
      <c r="D248" s="66" t="s">
        <v>171</v>
      </c>
      <c r="E248" s="39" t="s">
        <v>39</v>
      </c>
      <c r="F248" s="61">
        <v>100</v>
      </c>
      <c r="G248" s="61">
        <v>100</v>
      </c>
      <c r="H248" s="93">
        <v>5</v>
      </c>
      <c r="I248" s="64">
        <f t="shared" si="4"/>
        <v>1</v>
      </c>
      <c r="J248" s="139"/>
    </row>
    <row r="249" spans="1:10" ht="45">
      <c r="A249" s="53" t="s">
        <v>280</v>
      </c>
      <c r="B249" s="69" t="s">
        <v>170</v>
      </c>
      <c r="C249" s="11" t="s">
        <v>146</v>
      </c>
      <c r="D249" s="66" t="s">
        <v>44</v>
      </c>
      <c r="E249" s="39" t="s">
        <v>39</v>
      </c>
      <c r="F249" s="61">
        <v>100</v>
      </c>
      <c r="G249" s="61">
        <v>100</v>
      </c>
      <c r="H249" s="93">
        <v>5</v>
      </c>
      <c r="I249" s="64">
        <f t="shared" si="4"/>
        <v>1</v>
      </c>
      <c r="J249" s="139"/>
    </row>
    <row r="250" spans="1:10" ht="75">
      <c r="A250" s="53" t="s">
        <v>281</v>
      </c>
      <c r="B250" s="69" t="s">
        <v>170</v>
      </c>
      <c r="C250" s="11" t="s">
        <v>146</v>
      </c>
      <c r="D250" s="66" t="s">
        <v>43</v>
      </c>
      <c r="E250" s="39" t="s">
        <v>39</v>
      </c>
      <c r="F250" s="61">
        <v>100</v>
      </c>
      <c r="G250" s="61">
        <v>100</v>
      </c>
      <c r="H250" s="93">
        <v>5</v>
      </c>
      <c r="I250" s="64">
        <f t="shared" si="4"/>
        <v>1</v>
      </c>
      <c r="J250" s="139"/>
    </row>
    <row r="251" spans="1:10" ht="327.75" customHeight="1" thickBot="1">
      <c r="A251" s="53" t="s">
        <v>282</v>
      </c>
      <c r="B251" s="156" t="s">
        <v>170</v>
      </c>
      <c r="C251" s="157" t="s">
        <v>146</v>
      </c>
      <c r="D251" s="158" t="s">
        <v>41</v>
      </c>
      <c r="E251" s="159" t="s">
        <v>39</v>
      </c>
      <c r="F251" s="164">
        <v>0</v>
      </c>
      <c r="G251" s="61">
        <v>0</v>
      </c>
      <c r="H251" s="28">
        <v>5</v>
      </c>
      <c r="I251" s="165">
        <v>0</v>
      </c>
      <c r="J251" s="163"/>
    </row>
    <row r="252" spans="1:10" ht="75.75" thickBot="1">
      <c r="A252" s="53" t="s">
        <v>283</v>
      </c>
      <c r="B252" s="166" t="s">
        <v>180</v>
      </c>
      <c r="C252" s="85" t="s">
        <v>181</v>
      </c>
      <c r="D252" s="65" t="s">
        <v>38</v>
      </c>
      <c r="E252" s="135" t="s">
        <v>39</v>
      </c>
      <c r="F252" s="136">
        <v>100</v>
      </c>
      <c r="G252" s="136">
        <v>100</v>
      </c>
      <c r="H252" s="147">
        <v>5</v>
      </c>
      <c r="I252" s="136">
        <f>G252/F252</f>
        <v>1</v>
      </c>
      <c r="J252" s="138"/>
    </row>
    <row r="253" spans="1:10" ht="75.75" thickBot="1">
      <c r="A253" s="53" t="s">
        <v>284</v>
      </c>
      <c r="B253" s="79" t="s">
        <v>180</v>
      </c>
      <c r="C253" s="74" t="s">
        <v>181</v>
      </c>
      <c r="D253" s="66" t="s">
        <v>42</v>
      </c>
      <c r="E253" s="39" t="s">
        <v>39</v>
      </c>
      <c r="F253" s="61">
        <v>0</v>
      </c>
      <c r="G253" s="61">
        <v>0</v>
      </c>
      <c r="H253" s="93">
        <v>5</v>
      </c>
      <c r="I253" s="130">
        <v>1</v>
      </c>
      <c r="J253" s="139"/>
    </row>
    <row r="254" spans="1:10" ht="75.75" thickBot="1">
      <c r="A254" s="53" t="s">
        <v>285</v>
      </c>
      <c r="B254" s="79" t="s">
        <v>180</v>
      </c>
      <c r="C254" s="74" t="s">
        <v>181</v>
      </c>
      <c r="D254" s="66" t="s">
        <v>171</v>
      </c>
      <c r="E254" s="39" t="s">
        <v>39</v>
      </c>
      <c r="F254" s="61">
        <v>100</v>
      </c>
      <c r="G254" s="61">
        <v>100</v>
      </c>
      <c r="H254" s="93">
        <v>5</v>
      </c>
      <c r="I254" s="130">
        <f>G254/F254</f>
        <v>1</v>
      </c>
      <c r="J254" s="139"/>
    </row>
    <row r="255" spans="1:10" ht="75.75" thickBot="1">
      <c r="A255" s="53" t="s">
        <v>286</v>
      </c>
      <c r="B255" s="79" t="s">
        <v>180</v>
      </c>
      <c r="C255" s="74" t="s">
        <v>181</v>
      </c>
      <c r="D255" s="66" t="s">
        <v>44</v>
      </c>
      <c r="E255" s="39" t="s">
        <v>39</v>
      </c>
      <c r="F255" s="61">
        <v>100</v>
      </c>
      <c r="G255" s="61">
        <v>100</v>
      </c>
      <c r="H255" s="93">
        <v>5</v>
      </c>
      <c r="I255" s="130">
        <f>G255/F255</f>
        <v>1</v>
      </c>
      <c r="J255" s="139"/>
    </row>
    <row r="256" spans="1:10" ht="75.75" thickBot="1">
      <c r="A256" s="53" t="s">
        <v>287</v>
      </c>
      <c r="B256" s="79" t="s">
        <v>180</v>
      </c>
      <c r="C256" s="74" t="s">
        <v>181</v>
      </c>
      <c r="D256" s="66" t="s">
        <v>43</v>
      </c>
      <c r="E256" s="39" t="s">
        <v>39</v>
      </c>
      <c r="F256" s="61">
        <v>100</v>
      </c>
      <c r="G256" s="61">
        <v>100</v>
      </c>
      <c r="H256" s="93">
        <v>5</v>
      </c>
      <c r="I256" s="130">
        <f>G256/F256</f>
        <v>1</v>
      </c>
      <c r="J256" s="139"/>
    </row>
    <row r="257" spans="1:10" ht="345.75" thickBot="1">
      <c r="A257" s="53" t="s">
        <v>288</v>
      </c>
      <c r="B257" s="79" t="s">
        <v>180</v>
      </c>
      <c r="C257" s="115" t="s">
        <v>181</v>
      </c>
      <c r="D257" s="67" t="s">
        <v>41</v>
      </c>
      <c r="E257" s="141" t="s">
        <v>39</v>
      </c>
      <c r="F257" s="162">
        <v>0</v>
      </c>
      <c r="G257" s="154">
        <v>0</v>
      </c>
      <c r="H257" s="144">
        <v>5</v>
      </c>
      <c r="I257" s="145">
        <v>0</v>
      </c>
      <c r="J257" s="155"/>
    </row>
  </sheetData>
  <sheetProtection/>
  <autoFilter ref="B71:I153"/>
  <mergeCells count="41">
    <mergeCell ref="K26:K56"/>
    <mergeCell ref="E23:E24"/>
    <mergeCell ref="F69:F70"/>
    <mergeCell ref="A67:G67"/>
    <mergeCell ref="D69:E69"/>
    <mergeCell ref="L23:L24"/>
    <mergeCell ref="K23:K24"/>
    <mergeCell ref="I23:I24"/>
    <mergeCell ref="J23:J24"/>
    <mergeCell ref="A21:G21"/>
    <mergeCell ref="J69:J70"/>
    <mergeCell ref="F23:F24"/>
    <mergeCell ref="G23:G24"/>
    <mergeCell ref="G69:G70"/>
    <mergeCell ref="A23:A24"/>
    <mergeCell ref="H23:H24"/>
    <mergeCell ref="A7:G7"/>
    <mergeCell ref="A11:G11"/>
    <mergeCell ref="B23:B24"/>
    <mergeCell ref="A12:G12"/>
    <mergeCell ref="A13:G13"/>
    <mergeCell ref="A14:G14"/>
    <mergeCell ref="H69:H70"/>
    <mergeCell ref="A20:G20"/>
    <mergeCell ref="C23:C24"/>
    <mergeCell ref="A69:A70"/>
    <mergeCell ref="B69:B70"/>
    <mergeCell ref="A1:B1"/>
    <mergeCell ref="A2:B4"/>
    <mergeCell ref="G2:G3"/>
    <mergeCell ref="A5:G5"/>
    <mergeCell ref="A6:G6"/>
    <mergeCell ref="C69:C70"/>
    <mergeCell ref="A59:G59"/>
    <mergeCell ref="A60:G60"/>
    <mergeCell ref="B57:D57"/>
    <mergeCell ref="A66:G66"/>
    <mergeCell ref="A8:G8"/>
    <mergeCell ref="A9:G9"/>
    <mergeCell ref="A10:G10"/>
    <mergeCell ref="D23:D24"/>
  </mergeCells>
  <printOptions/>
  <pageMargins left="0.07874015748031496" right="0.11811023622047245" top="0.19" bottom="0.16" header="0.24" footer="0.19"/>
  <pageSetup fitToHeight="0" fitToWidth="1" horizontalDpi="600" verticalDpi="600" orientation="landscape" paperSize="9" scale="35" r:id="rId2"/>
  <headerFooter>
    <oddFooter>&amp;R&amp;P</oddFooter>
  </headerFooter>
  <rowBreaks count="9" manualBreakCount="9">
    <brk id="65" max="11" man="1"/>
    <brk id="83" max="11" man="1"/>
    <brk id="95" max="11" man="1"/>
    <brk id="107" max="11" man="1"/>
    <brk id="119" max="11" man="1"/>
    <brk id="131" max="11" man="1"/>
    <brk id="143" max="11" man="1"/>
    <brk id="173" max="11" man="1"/>
    <brk id="20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Comp1</cp:lastModifiedBy>
  <cp:lastPrinted>2018-07-25T08:19:08Z</cp:lastPrinted>
  <dcterms:created xsi:type="dcterms:W3CDTF">2016-02-04T06:52:46Z</dcterms:created>
  <dcterms:modified xsi:type="dcterms:W3CDTF">2018-07-27T07:12:35Z</dcterms:modified>
  <cp:category/>
  <cp:version/>
  <cp:contentType/>
  <cp:contentStatus/>
</cp:coreProperties>
</file>